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klaas\Documents\Toonkunstkoor\Bestuur\Historisch\"/>
    </mc:Choice>
  </mc:AlternateContent>
  <xr:revisionPtr revIDLastSave="0" documentId="13_ncr:9_{E9E9A0FE-52BD-49F1-86B9-31355B38C0B4}" xr6:coauthVersionLast="47" xr6:coauthVersionMax="47" xr10:uidLastSave="{00000000-0000-0000-0000-000000000000}"/>
  <bookViews>
    <workbookView xWindow="-108" yWindow="-108" windowWidth="23256" windowHeight="12456" tabRatio="500" xr2:uid="{EA321CCF-D8D2-44B0-95A5-85E03E1E9220}"/>
  </bookViews>
  <sheets>
    <sheet name="Concert historie" sheetId="2" r:id="rId1"/>
    <sheet name="Oratoria" sheetId="4" r:id="rId2"/>
    <sheet name="Dirigenten" sheetId="8" r:id="rId3"/>
    <sheet name="Quiz Wintervergadering" sheetId="7" r:id="rId4"/>
  </sheets>
  <definedNames>
    <definedName name="_xlnm._FilterDatabase" localSheetId="0" hidden="1">'Concert historie'!$A$4:$V$460</definedName>
    <definedName name="_xlnm.Print_Area" localSheetId="0">'Concert historie'!$A$1:$V$459</definedName>
    <definedName name="_xlnm.Print_Area" localSheetId="2">Dirigenten!$A$1:$G$22</definedName>
    <definedName name="_xlnm.Print_Titles" localSheetId="0">'Concert historie'!$B:$C,'Concert historie'!$1:$1</definedName>
    <definedName name="_xlnm.Print_Titles" localSheetId="2">Dirigenten!$A:$A,Dirigenten!#REF!</definedName>
    <definedName name="_xlnm.Print_Titles" localSheetId="3">'Quiz Wintervergadering'!$A:$A,'Quiz Wintervergadering'!$1:$1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4" l="1"/>
  <c r="I207" i="2" l="1"/>
  <c r="I208" i="2"/>
  <c r="I209" i="2"/>
  <c r="I210" i="2"/>
  <c r="I211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41" i="2"/>
  <c r="I242" i="2"/>
  <c r="I243" i="2"/>
  <c r="I244" i="2"/>
  <c r="I245" i="2"/>
  <c r="I246" i="2"/>
  <c r="I247" i="2"/>
  <c r="I248" i="2"/>
  <c r="I249" i="2"/>
  <c r="I250" i="2"/>
  <c r="I251" i="2"/>
  <c r="I253" i="2"/>
  <c r="I254" i="2"/>
  <c r="A455" i="2"/>
  <c r="A8" i="4"/>
  <c r="D8" i="4"/>
  <c r="A123" i="2"/>
  <c r="A3" i="4"/>
  <c r="A198" i="2"/>
  <c r="A252" i="2"/>
  <c r="A5" i="4"/>
  <c r="D5" i="4"/>
  <c r="A329" i="2"/>
  <c r="A6" i="4"/>
  <c r="D6" i="4"/>
  <c r="A388" i="2"/>
  <c r="A7" i="4"/>
  <c r="D7" i="4"/>
  <c r="A4" i="4"/>
  <c r="D4" i="4"/>
  <c r="A12" i="4"/>
  <c r="C12" i="4"/>
  <c r="D12" i="4"/>
  <c r="F12" i="4"/>
  <c r="F13" i="4"/>
  <c r="F14" i="4"/>
  <c r="F15" i="4"/>
  <c r="F16" i="4"/>
  <c r="G12" i="4"/>
  <c r="I12" i="4"/>
  <c r="J12" i="4"/>
  <c r="L12" i="4"/>
  <c r="M12" i="4"/>
  <c r="O12" i="4"/>
  <c r="O13" i="4"/>
  <c r="O14" i="4"/>
  <c r="O15" i="4"/>
  <c r="O16" i="4"/>
  <c r="P12" i="4"/>
  <c r="R12" i="4"/>
  <c r="R13" i="4"/>
  <c r="R14" i="4"/>
  <c r="R15" i="4"/>
  <c r="R16" i="4"/>
  <c r="S12" i="4"/>
  <c r="U12" i="4"/>
  <c r="U13" i="4"/>
  <c r="U14" i="4"/>
  <c r="U15" i="4"/>
  <c r="V12" i="4"/>
  <c r="X12" i="4"/>
  <c r="X13" i="4"/>
  <c r="X14" i="4"/>
  <c r="X15" i="4"/>
  <c r="X16" i="4"/>
  <c r="Y12" i="4"/>
  <c r="AA12" i="4"/>
  <c r="AB12" i="4"/>
  <c r="AD12" i="4"/>
  <c r="AE12" i="4"/>
  <c r="AG12" i="4"/>
  <c r="AG13" i="4"/>
  <c r="AG14" i="4"/>
  <c r="AG15" i="4"/>
  <c r="AG16" i="4"/>
  <c r="A13" i="4"/>
  <c r="D13" i="4"/>
  <c r="G13" i="4"/>
  <c r="J13" i="4"/>
  <c r="M13" i="4"/>
  <c r="P13" i="4"/>
  <c r="S13" i="4"/>
  <c r="V13" i="4"/>
  <c r="Y13" i="4"/>
  <c r="AB13" i="4"/>
  <c r="AE13" i="4"/>
  <c r="A14" i="4"/>
  <c r="D14" i="4"/>
  <c r="G14" i="4"/>
  <c r="J14" i="4"/>
  <c r="M14" i="4"/>
  <c r="P14" i="4"/>
  <c r="S14" i="4"/>
  <c r="V14" i="4"/>
  <c r="Y14" i="4"/>
  <c r="AB14" i="4"/>
  <c r="AE14" i="4"/>
  <c r="A15" i="4"/>
  <c r="D15" i="4"/>
  <c r="G15" i="4"/>
  <c r="J15" i="4"/>
  <c r="M15" i="4"/>
  <c r="P15" i="4"/>
  <c r="S15" i="4"/>
  <c r="V15" i="4"/>
  <c r="Y15" i="4"/>
  <c r="AB15" i="4"/>
  <c r="AE15" i="4"/>
  <c r="A16" i="4"/>
  <c r="D16" i="4"/>
  <c r="G16" i="4"/>
  <c r="J16" i="4"/>
  <c r="M16" i="4"/>
  <c r="P16" i="4"/>
  <c r="S16" i="4"/>
  <c r="V16" i="4"/>
  <c r="Y16" i="4"/>
  <c r="AB16" i="4"/>
  <c r="AE16" i="4"/>
  <c r="D17" i="4"/>
  <c r="J17" i="4"/>
  <c r="M17" i="4"/>
  <c r="P17" i="4"/>
  <c r="V17" i="4"/>
  <c r="Y17" i="4"/>
  <c r="AB17" i="4"/>
  <c r="AE17" i="4"/>
  <c r="C2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F22" i="8"/>
  <c r="E22" i="8"/>
  <c r="C22" i="8"/>
  <c r="AG17" i="4"/>
  <c r="B23" i="4"/>
  <c r="X17" i="4"/>
  <c r="B28" i="4"/>
  <c r="O17" i="4"/>
  <c r="B27" i="4"/>
  <c r="F17" i="4"/>
  <c r="B22" i="4"/>
  <c r="R17" i="4"/>
  <c r="B21" i="4"/>
  <c r="AA13" i="4"/>
  <c r="AA14" i="4"/>
  <c r="AA15" i="4"/>
  <c r="B24" i="4"/>
  <c r="C13" i="4"/>
  <c r="C14" i="4"/>
  <c r="C15" i="4"/>
  <c r="C16" i="4"/>
  <c r="C17" i="4"/>
  <c r="B20" i="4"/>
  <c r="U16" i="4"/>
  <c r="U17" i="4"/>
  <c r="B29" i="4"/>
  <c r="L13" i="4"/>
  <c r="L14" i="4"/>
  <c r="L15" i="4"/>
  <c r="L16" i="4"/>
  <c r="L17" i="4"/>
  <c r="B26" i="4"/>
  <c r="AD13" i="4"/>
  <c r="AD14" i="4"/>
  <c r="AD15" i="4"/>
  <c r="AD16" i="4"/>
  <c r="AD17" i="4"/>
  <c r="B30" i="4"/>
  <c r="I13" i="4"/>
  <c r="I14" i="4"/>
  <c r="I15" i="4"/>
  <c r="I16" i="4"/>
  <c r="I17" i="4"/>
  <c r="B25" i="4"/>
  <c r="AA16" i="4"/>
  <c r="AA17" i="4"/>
  <c r="D3" i="4"/>
  <c r="C3" i="4"/>
  <c r="B31" i="4"/>
  <c r="C4" i="4"/>
  <c r="E3" i="4"/>
  <c r="C5" i="4"/>
  <c r="E4" i="4"/>
  <c r="E5" i="4"/>
  <c r="C6" i="4"/>
  <c r="C7" i="4"/>
  <c r="E6" i="4"/>
  <c r="E7" i="4"/>
  <c r="C8" i="4"/>
  <c r="E8" i="4"/>
</calcChain>
</file>

<file path=xl/sharedStrings.xml><?xml version="1.0" encoding="utf-8"?>
<sst xmlns="http://schemas.openxmlformats.org/spreadsheetml/2006/main" count="3891" uniqueCount="1393">
  <si>
    <r>
      <t xml:space="preserve">Nee missen </t>
    </r>
    <r>
      <rPr>
        <sz val="12"/>
        <color indexed="10"/>
        <rFont val="Times New Roman"/>
      </rPr>
      <t>1943, 1944, 1945</t>
    </r>
    <r>
      <rPr>
        <sz val="12"/>
        <rFont val="Times New Roman"/>
      </rPr>
      <t>, 1963, 1967 en 1976</t>
    </r>
    <phoneticPr fontId="3" type="noConversion"/>
  </si>
  <si>
    <t>Gade: Erlkoningstochter</t>
    <phoneticPr fontId="3" type="noConversion"/>
  </si>
  <si>
    <t>Brahms: Ein Deutsches Requiem</t>
    <phoneticPr fontId="3" type="noConversion"/>
  </si>
  <si>
    <t>Schumann: Das Paradis und Die Peri</t>
    <phoneticPr fontId="3" type="noConversion"/>
  </si>
  <si>
    <t>Schumann: Das paradis und Die Peri</t>
    <phoneticPr fontId="3" type="noConversion"/>
  </si>
  <si>
    <t>Gezongen</t>
    <phoneticPr fontId="3" type="noConversion"/>
  </si>
  <si>
    <t>In 25 jaar periode</t>
    <phoneticPr fontId="3" type="noConversion"/>
  </si>
  <si>
    <t>Top 10 Oratora</t>
    <phoneticPr fontId="3" type="noConversion"/>
  </si>
  <si>
    <t>Gezongen</t>
    <phoneticPr fontId="3" type="noConversion"/>
  </si>
  <si>
    <t>Verdi: Requiem</t>
  </si>
  <si>
    <t>Rangorde</t>
    <phoneticPr fontId="3" type="noConversion"/>
  </si>
  <si>
    <t>Mozart: Requiem</t>
    <phoneticPr fontId="3" type="noConversion"/>
  </si>
  <si>
    <t>Fllterbalk</t>
    <phoneticPr fontId="3" type="noConversion"/>
  </si>
  <si>
    <t>Concert Aantal</t>
    <phoneticPr fontId="3" type="noConversion"/>
  </si>
  <si>
    <t>14-12-1899</t>
    <phoneticPr fontId="3" type="noConversion"/>
  </si>
  <si>
    <t>Jubileum concert (135)</t>
    <phoneticPr fontId="3" type="noConversion"/>
  </si>
  <si>
    <t>Brahms: Deutsche Volkslieder</t>
    <phoneticPr fontId="3" type="noConversion"/>
  </si>
  <si>
    <t>Brahms: Waldesnacht</t>
    <phoneticPr fontId="3" type="noConversion"/>
  </si>
  <si>
    <t>C.H. Coster: Brautgesang</t>
    <phoneticPr fontId="3" type="noConversion"/>
  </si>
  <si>
    <t>C.H. Coster: Das Maerchen von der schoenen Melusine</t>
    <phoneticPr fontId="3" type="noConversion"/>
  </si>
  <si>
    <t>C.H. Coster: Der Fischer</t>
    <phoneticPr fontId="3" type="noConversion"/>
  </si>
  <si>
    <t>Haydn: Stabat Mater</t>
    <phoneticPr fontId="3" type="noConversion"/>
  </si>
  <si>
    <t>Herdenking dood  Willem I</t>
    <phoneticPr fontId="3" type="noConversion"/>
  </si>
  <si>
    <t>L.F. en M.A. Brandts Buys</t>
    <phoneticPr fontId="3" type="noConversion"/>
  </si>
  <si>
    <t>FL. 1,75</t>
    <phoneticPr fontId="3" type="noConversion"/>
  </si>
  <si>
    <t>FL. 1,99</t>
    <phoneticPr fontId="3" type="noConversion"/>
  </si>
  <si>
    <t>FL. 10,00</t>
    <phoneticPr fontId="3" type="noConversion"/>
  </si>
  <si>
    <t>FL. 12,50</t>
    <phoneticPr fontId="3" type="noConversion"/>
  </si>
  <si>
    <t>1-1-1902</t>
    <phoneticPr fontId="3" type="noConversion"/>
  </si>
  <si>
    <t>Jub.</t>
    <phoneticPr fontId="3" type="noConversion"/>
  </si>
  <si>
    <t>Aantal</t>
    <phoneticPr fontId="3" type="noConversion"/>
  </si>
  <si>
    <t>Cumulatief</t>
    <phoneticPr fontId="3" type="noConversion"/>
  </si>
  <si>
    <t>Zomerconcert</t>
    <phoneticPr fontId="3" type="noConversion"/>
  </si>
  <si>
    <t>Uren op zolder bezig met lezen en kijken!</t>
    <phoneticPr fontId="3" type="noConversion"/>
  </si>
  <si>
    <t>In de eerste periode veel stukken (vocaal en instrumentaal) van de broers Brandts Buys</t>
    <phoneticPr fontId="3" type="noConversion"/>
  </si>
  <si>
    <t>Gerrit van de Graaff</t>
  </si>
  <si>
    <t>Concerten</t>
    <phoneticPr fontId="3" type="noConversion"/>
  </si>
  <si>
    <t>Handel: Der Messias</t>
    <phoneticPr fontId="3" type="noConversion"/>
  </si>
  <si>
    <t>Brahms: Ein Deutsches Requiem</t>
    <phoneticPr fontId="3" type="noConversion"/>
  </si>
  <si>
    <t>Faure: Requiem</t>
    <phoneticPr fontId="3" type="noConversion"/>
  </si>
  <si>
    <t>Mendelssohn Bartholdy: Symfonia 10</t>
    <phoneticPr fontId="3" type="noConversion"/>
  </si>
  <si>
    <t>Mozart: Laudate Dominum, Litaniae Laurentanae</t>
    <phoneticPr fontId="3" type="noConversion"/>
  </si>
  <si>
    <t>Orff: Carmina Burana</t>
    <phoneticPr fontId="3" type="noConversion"/>
  </si>
  <si>
    <t>Orff: Carmina Burana</t>
    <phoneticPr fontId="3" type="noConversion"/>
  </si>
  <si>
    <t>FL. 1,49</t>
    <phoneticPr fontId="3" type="noConversion"/>
  </si>
  <si>
    <t>Einde</t>
    <phoneticPr fontId="3" type="noConversion"/>
  </si>
  <si>
    <t>Begin</t>
    <phoneticPr fontId="3" type="noConversion"/>
  </si>
  <si>
    <t>Duur</t>
    <phoneticPr fontId="3" type="noConversion"/>
  </si>
  <si>
    <t>Naam Dirigent</t>
    <phoneticPr fontId="3" type="noConversion"/>
  </si>
  <si>
    <t>Interim dirigent</t>
    <phoneticPr fontId="3" type="noConversion"/>
  </si>
  <si>
    <t>Aantal</t>
    <phoneticPr fontId="3" type="noConversion"/>
  </si>
  <si>
    <t>Gemiddelde tijd</t>
    <phoneticPr fontId="3" type="noConversion"/>
  </si>
  <si>
    <t>Langst</t>
    <phoneticPr fontId="3" type="noConversion"/>
  </si>
  <si>
    <t>Winterconcert</t>
    <phoneticPr fontId="3" type="noConversion"/>
  </si>
  <si>
    <t>Fruhlungserlebnis</t>
    <phoneticPr fontId="3" type="noConversion"/>
  </si>
  <si>
    <t>Mozart: Requem</t>
    <phoneticPr fontId="3" type="noConversion"/>
  </si>
  <si>
    <t>Emmanuel kerk Zutphen</t>
    <phoneticPr fontId="3" type="noConversion"/>
  </si>
  <si>
    <t>FL. 0,11</t>
  </si>
  <si>
    <t>van SV</t>
    <phoneticPr fontId="3" type="noConversion"/>
  </si>
  <si>
    <t>FL. 2,00</t>
  </si>
  <si>
    <t>04-05-1874</t>
    <phoneticPr fontId="3" type="noConversion"/>
  </si>
  <si>
    <t>1e uitvoering</t>
    <phoneticPr fontId="3" type="noConversion"/>
  </si>
  <si>
    <t>Koren en Soli</t>
    <phoneticPr fontId="3" type="noConversion"/>
  </si>
  <si>
    <t>Schouwburg</t>
  </si>
  <si>
    <t>06-09-1879</t>
    <phoneticPr fontId="3" type="noConversion"/>
  </si>
  <si>
    <t>C.H. Coster</t>
    <phoneticPr fontId="3" type="noConversion"/>
  </si>
  <si>
    <t>17-12-1879</t>
    <phoneticPr fontId="3" type="noConversion"/>
  </si>
  <si>
    <t>Schumann: Der Rose Pilgerfahrt</t>
    <phoneticPr fontId="3" type="noConversion"/>
  </si>
  <si>
    <t>Schouwburg</t>
    <phoneticPr fontId="3" type="noConversion"/>
  </si>
  <si>
    <t>Schouwburg</t>
    <phoneticPr fontId="3" type="noConversion"/>
  </si>
  <si>
    <t>Viool: C.H. Coster</t>
    <phoneticPr fontId="3" type="noConversion"/>
  </si>
  <si>
    <t>Lina Nagel</t>
    <phoneticPr fontId="3" type="noConversion"/>
  </si>
  <si>
    <t>Lorenz: Motette</t>
    <phoneticPr fontId="3" type="noConversion"/>
  </si>
  <si>
    <t>21-04-1880</t>
    <phoneticPr fontId="3" type="noConversion"/>
  </si>
  <si>
    <t>Mendelssohn Bartholdy: Lauda Sion</t>
    <phoneticPr fontId="3" type="noConversion"/>
  </si>
  <si>
    <t>Strijkkwartet</t>
    <phoneticPr fontId="3" type="noConversion"/>
  </si>
  <si>
    <t>Meyroos: Des Sangers Wiederkehr</t>
    <phoneticPr fontId="3" type="noConversion"/>
  </si>
  <si>
    <t>S. Winter-Piccaijrdt</t>
    <phoneticPr fontId="3" type="noConversion"/>
  </si>
  <si>
    <t>H.L. Schepp</t>
    <phoneticPr fontId="3" type="noConversion"/>
  </si>
  <si>
    <t>J.H. Hoos</t>
    <phoneticPr fontId="3" type="noConversion"/>
  </si>
  <si>
    <t>??-11-1881</t>
    <phoneticPr fontId="3" type="noConversion"/>
  </si>
  <si>
    <t>?</t>
    <phoneticPr fontId="3" type="noConversion"/>
  </si>
  <si>
    <t>Zutphen's weekblad 4-1-1924</t>
    <phoneticPr fontId="3" type="noConversion"/>
  </si>
  <si>
    <t>13-01-1875</t>
    <phoneticPr fontId="3" type="noConversion"/>
  </si>
  <si>
    <t>2e uitvoering</t>
  </si>
  <si>
    <t xml:space="preserve">Lizt: Die Heilige Elisabeth </t>
    <phoneticPr fontId="3" type="noConversion"/>
  </si>
  <si>
    <t>Piano en viool</t>
    <phoneticPr fontId="3" type="noConversion"/>
  </si>
  <si>
    <t>Mendelssohn Bartholdy: Psalm 95</t>
    <phoneticPr fontId="3" type="noConversion"/>
  </si>
  <si>
    <t>Verdi: Requiem</t>
    <phoneticPr fontId="3" type="noConversion"/>
  </si>
  <si>
    <t>Mozart: Requiem</t>
    <phoneticPr fontId="3" type="noConversion"/>
  </si>
  <si>
    <t>Viool: H. Petri</t>
    <phoneticPr fontId="3" type="noConversion"/>
  </si>
  <si>
    <t>12-04-1875</t>
    <phoneticPr fontId="3" type="noConversion"/>
  </si>
  <si>
    <t>Kunstenaarsconcert</t>
    <phoneticPr fontId="3" type="noConversion"/>
  </si>
  <si>
    <t>L.F. en M.A. Brandts Buys</t>
    <phoneticPr fontId="3" type="noConversion"/>
  </si>
  <si>
    <t>Viool: C. Coenen, Cello: Hekking, Piano: Ruygrok</t>
    <phoneticPr fontId="3" type="noConversion"/>
  </si>
  <si>
    <t>A. Cuypers</t>
    <phoneticPr fontId="3" type="noConversion"/>
  </si>
  <si>
    <t>Zutphen's weekblad 4-1-1924</t>
    <phoneticPr fontId="3" type="noConversion"/>
  </si>
  <si>
    <t>05-05-1875</t>
    <phoneticPr fontId="3" type="noConversion"/>
  </si>
  <si>
    <t>Voorjaarsconcert</t>
    <phoneticPr fontId="3" type="noConversion"/>
  </si>
  <si>
    <t>Voorjaarsconcert</t>
    <phoneticPr fontId="3" type="noConversion"/>
  </si>
  <si>
    <t>Mendelssohn Bartholdy: Hymne</t>
    <phoneticPr fontId="3" type="noConversion"/>
  </si>
  <si>
    <t>Jos. Rheinberger: Toggenburg</t>
    <phoneticPr fontId="3" type="noConversion"/>
  </si>
  <si>
    <t>Gemiddelde per jaar in 25 periode</t>
    <phoneticPr fontId="3" type="noConversion"/>
  </si>
  <si>
    <t>Gemiddelde per jaar cumulatief</t>
    <phoneticPr fontId="3" type="noConversion"/>
  </si>
  <si>
    <t>Totaal Toppers</t>
    <phoneticPr fontId="3" type="noConversion"/>
  </si>
  <si>
    <t>2 en 3</t>
    <phoneticPr fontId="3" type="noConversion"/>
  </si>
  <si>
    <t>6 en 7</t>
    <phoneticPr fontId="3" type="noConversion"/>
  </si>
  <si>
    <t>Jubileum</t>
    <phoneticPr fontId="3" type="noConversion"/>
  </si>
  <si>
    <t>13-01-1876</t>
    <phoneticPr fontId="3" type="noConversion"/>
  </si>
  <si>
    <t>FL. 15,00</t>
    <phoneticPr fontId="3" type="noConversion"/>
  </si>
  <si>
    <t>FL. 25,00</t>
    <phoneticPr fontId="3" type="noConversion"/>
  </si>
  <si>
    <t>FL. 30,00</t>
    <phoneticPr fontId="3" type="noConversion"/>
  </si>
  <si>
    <t>FL. 35,00</t>
    <phoneticPr fontId="3" type="noConversion"/>
  </si>
  <si>
    <t>FL. 37,50</t>
    <phoneticPr fontId="3" type="noConversion"/>
  </si>
  <si>
    <t>FL. 40,00</t>
    <phoneticPr fontId="3" type="noConversion"/>
  </si>
  <si>
    <t>FL. 5,00</t>
    <phoneticPr fontId="3" type="noConversion"/>
  </si>
  <si>
    <t>FL. 6,00</t>
    <phoneticPr fontId="3" type="noConversion"/>
  </si>
  <si>
    <t>Arnhem</t>
    <phoneticPr fontId="3" type="noConversion"/>
  </si>
  <si>
    <t>Walburgiskerk</t>
  </si>
  <si>
    <t>Walburgiskerk</t>
    <phoneticPr fontId="3" type="noConversion"/>
  </si>
  <si>
    <t>Sint Janskerk</t>
    <phoneticPr fontId="3" type="noConversion"/>
  </si>
  <si>
    <t>Eize Leertouwer</t>
    <phoneticPr fontId="3" type="noConversion"/>
  </si>
  <si>
    <t>Walter Wolvekamp</t>
    <phoneticPr fontId="3" type="noConversion"/>
  </si>
  <si>
    <t>Gerrit van de Graaff</t>
    <phoneticPr fontId="3" type="noConversion"/>
  </si>
  <si>
    <t>Eduard van Beinum</t>
    <phoneticPr fontId="3" type="noConversion"/>
  </si>
  <si>
    <t>Mendelssohn Bartholdy: Paulus</t>
    <phoneticPr fontId="3" type="noConversion"/>
  </si>
  <si>
    <t>Gade: Beim Sonnenuntergang</t>
    <phoneticPr fontId="3" type="noConversion"/>
  </si>
  <si>
    <t>Mendelssohn Bartholdy: Lobgesamgen Psalm 42</t>
    <phoneticPr fontId="3" type="noConversion"/>
  </si>
  <si>
    <t>Wilha Gips</t>
    <phoneticPr fontId="3" type="noConversion"/>
  </si>
  <si>
    <t>Wilha Gips</t>
    <phoneticPr fontId="3" type="noConversion"/>
  </si>
  <si>
    <t>15-10-1878</t>
    <phoneticPr fontId="3" type="noConversion"/>
  </si>
  <si>
    <t>Interim directie:</t>
    <phoneticPr fontId="3" type="noConversion"/>
  </si>
  <si>
    <t xml:space="preserve"> J. Enderle</t>
    <phoneticPr fontId="3" type="noConversion"/>
  </si>
  <si>
    <t>Brandts Buys: Das Singenthal</t>
    <phoneticPr fontId="3" type="noConversion"/>
  </si>
  <si>
    <t>M. Speet</t>
    <phoneticPr fontId="3" type="noConversion"/>
  </si>
  <si>
    <t>Fr. Lorleberg</t>
    <phoneticPr fontId="3" type="noConversion"/>
  </si>
  <si>
    <t>18-04-1888</t>
    <phoneticPr fontId="3" type="noConversion"/>
  </si>
  <si>
    <t>Viool: C.H. Koster</t>
    <phoneticPr fontId="3" type="noConversion"/>
  </si>
  <si>
    <t>Joh. W. Wensink</t>
    <phoneticPr fontId="3" type="noConversion"/>
  </si>
  <si>
    <t>Mendelssohn Bartholdy: Drei Hymnen</t>
    <phoneticPr fontId="3" type="noConversion"/>
  </si>
  <si>
    <t>19-12-1888</t>
    <phoneticPr fontId="3" type="noConversion"/>
  </si>
  <si>
    <t>M. Bruch: Lied von der Glocke</t>
    <phoneticPr fontId="3" type="noConversion"/>
  </si>
  <si>
    <t>Fr. Litzinger</t>
    <phoneticPr fontId="3" type="noConversion"/>
  </si>
  <si>
    <t>Joh. Messchaert</t>
    <phoneticPr fontId="3" type="noConversion"/>
  </si>
  <si>
    <t>09-04-1889</t>
    <phoneticPr fontId="3" type="noConversion"/>
  </si>
  <si>
    <t>J.M.L. Rijken: Pergolese</t>
    <phoneticPr fontId="3" type="noConversion"/>
  </si>
  <si>
    <t>C.H. Coster: Omoog</t>
    <phoneticPr fontId="3" type="noConversion"/>
  </si>
  <si>
    <t>Cherubini: Requiem</t>
    <phoneticPr fontId="3" type="noConversion"/>
  </si>
  <si>
    <t>16-12-1889</t>
    <phoneticPr fontId="3" type="noConversion"/>
  </si>
  <si>
    <t>Elsa Schneider</t>
    <phoneticPr fontId="3" type="noConversion"/>
  </si>
  <si>
    <t>Elsa Schneider</t>
    <phoneticPr fontId="3" type="noConversion"/>
  </si>
  <si>
    <t>Joh. Brahms: Liebeslieder</t>
    <phoneticPr fontId="3" type="noConversion"/>
  </si>
  <si>
    <t>29-11-1875</t>
    <phoneticPr fontId="3" type="noConversion"/>
  </si>
  <si>
    <t>Liefdadigheids concert</t>
    <phoneticPr fontId="3" type="noConversion"/>
  </si>
  <si>
    <t>Voor een goed doel</t>
    <phoneticPr fontId="3" type="noConversion"/>
  </si>
  <si>
    <t>S. Winter-Piccaijrdt</t>
    <phoneticPr fontId="3" type="noConversion"/>
  </si>
  <si>
    <t>Verkerk</t>
    <phoneticPr fontId="3" type="noConversion"/>
  </si>
  <si>
    <t>22-12-1882</t>
    <phoneticPr fontId="3" type="noConversion"/>
  </si>
  <si>
    <t>L. Spohr: Die Letzten Dinge</t>
    <phoneticPr fontId="3" type="noConversion"/>
  </si>
  <si>
    <t>Winterconcert</t>
    <phoneticPr fontId="3" type="noConversion"/>
  </si>
  <si>
    <t>Neukomm: Hymne de la Nuit</t>
    <phoneticPr fontId="3" type="noConversion"/>
  </si>
  <si>
    <t>Verhulst: Psalm 84</t>
    <phoneticPr fontId="3" type="noConversion"/>
  </si>
  <si>
    <t>Mendelssohn Bartholdy: Walpurgisnacht</t>
    <phoneticPr fontId="3" type="noConversion"/>
  </si>
  <si>
    <t>Lina Nagel</t>
    <phoneticPr fontId="3" type="noConversion"/>
  </si>
  <si>
    <t>08-03-1876</t>
    <phoneticPr fontId="3" type="noConversion"/>
  </si>
  <si>
    <t>Schneewitchen en liederen</t>
    <phoneticPr fontId="3" type="noConversion"/>
  </si>
  <si>
    <t>Haydn: Die Schopfung</t>
    <phoneticPr fontId="3" type="noConversion"/>
  </si>
  <si>
    <t>Haydn: Die Jahreszeiten</t>
    <phoneticPr fontId="3" type="noConversion"/>
  </si>
  <si>
    <t>Haydn: Die Jahreszeiten</t>
    <phoneticPr fontId="3" type="noConversion"/>
  </si>
  <si>
    <t>Jenny Bayerle</t>
    <phoneticPr fontId="3" type="noConversion"/>
  </si>
  <si>
    <t>Fesca: Psalm 103</t>
    <phoneticPr fontId="3" type="noConversion"/>
  </si>
  <si>
    <t>F. Hiller: Christnacht</t>
    <phoneticPr fontId="3" type="noConversion"/>
  </si>
  <si>
    <t>18-04-1877</t>
    <phoneticPr fontId="3" type="noConversion"/>
  </si>
  <si>
    <t>Jaar</t>
    <phoneticPr fontId="3" type="noConversion"/>
  </si>
  <si>
    <t>Datum</t>
    <phoneticPr fontId="3" type="noConversion"/>
  </si>
  <si>
    <t>Repertoire</t>
    <phoneticPr fontId="3" type="noConversion"/>
  </si>
  <si>
    <t>Kaart prijs</t>
    <phoneticPr fontId="3" type="noConversion"/>
  </si>
  <si>
    <t>Programma boekje</t>
    <phoneticPr fontId="3" type="noConversion"/>
  </si>
  <si>
    <t>Plaats</t>
    <phoneticPr fontId="3" type="noConversion"/>
  </si>
  <si>
    <t>Dirigent</t>
    <phoneticPr fontId="3" type="noConversion"/>
  </si>
  <si>
    <t>Orkest</t>
    <phoneticPr fontId="3" type="noConversion"/>
  </si>
  <si>
    <t>Solist Sopraan</t>
    <phoneticPr fontId="3" type="noConversion"/>
  </si>
  <si>
    <t>Solist Alt</t>
    <phoneticPr fontId="3" type="noConversion"/>
  </si>
  <si>
    <t>Solist Tenor</t>
    <phoneticPr fontId="3" type="noConversion"/>
  </si>
  <si>
    <t>Solist Bas</t>
    <phoneticPr fontId="3" type="noConversion"/>
  </si>
  <si>
    <t>Kinderkoor</t>
    <phoneticPr fontId="3" type="noConversion"/>
  </si>
  <si>
    <t>Concert soort</t>
    <phoneticPr fontId="3" type="noConversion"/>
  </si>
  <si>
    <t xml:space="preserve">Bron </t>
    <phoneticPr fontId="3" type="noConversion"/>
  </si>
  <si>
    <t>Bron</t>
    <phoneticPr fontId="3" type="noConversion"/>
  </si>
  <si>
    <t>21-01-1873</t>
    <phoneticPr fontId="3" type="noConversion"/>
  </si>
  <si>
    <t>OPRICHTING</t>
    <phoneticPr fontId="3" type="noConversion"/>
  </si>
  <si>
    <t>Mozart: Requiem</t>
    <phoneticPr fontId="3" type="noConversion"/>
  </si>
  <si>
    <t>Viool: C.H. Coster en G. Groenheim</t>
    <phoneticPr fontId="3" type="noConversion"/>
  </si>
  <si>
    <t>Opmerking</t>
    <phoneticPr fontId="3" type="noConversion"/>
  </si>
  <si>
    <t>16-12-1885</t>
    <phoneticPr fontId="3" type="noConversion"/>
  </si>
  <si>
    <t>Georg Anthes</t>
    <phoneticPr fontId="3" type="noConversion"/>
  </si>
  <si>
    <t>13-04-1886</t>
    <phoneticPr fontId="3" type="noConversion"/>
  </si>
  <si>
    <t>Gade: Calenus</t>
    <phoneticPr fontId="3" type="noConversion"/>
  </si>
  <si>
    <t>Piano: C.J. Wensink</t>
    <phoneticPr fontId="3" type="noConversion"/>
  </si>
  <si>
    <t>Cath. Van Rennes</t>
    <phoneticPr fontId="3" type="noConversion"/>
  </si>
  <si>
    <t>Joh. Wensink</t>
    <phoneticPr fontId="3" type="noConversion"/>
  </si>
  <si>
    <t>Jos. M. Orelio</t>
    <phoneticPr fontId="3" type="noConversion"/>
  </si>
  <si>
    <t>L.F. en M.A. Brandts Buys</t>
    <phoneticPr fontId="3" type="noConversion"/>
  </si>
  <si>
    <t>Viool: Henry van den Berg</t>
    <phoneticPr fontId="3" type="noConversion"/>
  </si>
  <si>
    <t>Arnold Spoel</t>
    <phoneticPr fontId="3" type="noConversion"/>
  </si>
  <si>
    <t>20-12-1893</t>
    <phoneticPr fontId="3" type="noConversion"/>
  </si>
  <si>
    <t>Rheinberger: Toggenburg</t>
    <phoneticPr fontId="3" type="noConversion"/>
  </si>
  <si>
    <t>Viool: C.H. Coster en G. Groenheim</t>
    <phoneticPr fontId="3" type="noConversion"/>
  </si>
  <si>
    <t>Mej.A.  Blauw</t>
    <phoneticPr fontId="3" type="noConversion"/>
  </si>
  <si>
    <t>Sweelinc: Psalm 118</t>
    <phoneticPr fontId="3" type="noConversion"/>
  </si>
  <si>
    <t>10-04-1894</t>
    <phoneticPr fontId="3" type="noConversion"/>
  </si>
  <si>
    <t>Orkest A.O.V.</t>
    <phoneticPr fontId="3" type="noConversion"/>
  </si>
  <si>
    <t>Joha. Vollemar</t>
    <phoneticPr fontId="3" type="noConversion"/>
  </si>
  <si>
    <t>F.A.M. Phlippeau</t>
    <phoneticPr fontId="3" type="noConversion"/>
  </si>
  <si>
    <t>O.W. de Nobel</t>
    <phoneticPr fontId="3" type="noConversion"/>
  </si>
  <si>
    <t>19-12-1894</t>
    <phoneticPr fontId="3" type="noConversion"/>
  </si>
  <si>
    <t>05-03-1890</t>
    <phoneticPr fontId="3" type="noConversion"/>
  </si>
  <si>
    <t>J.B. Wilterdink</t>
    <phoneticPr fontId="3" type="noConversion"/>
  </si>
  <si>
    <t>17-04-1901</t>
    <phoneticPr fontId="3" type="noConversion"/>
  </si>
  <si>
    <t>M. Van Rhijn</t>
    <phoneticPr fontId="3" type="noConversion"/>
  </si>
  <si>
    <t>A. Meinster</t>
    <phoneticPr fontId="3" type="noConversion"/>
  </si>
  <si>
    <t>Piano: Holenbach</t>
    <phoneticPr fontId="3" type="noConversion"/>
  </si>
  <si>
    <t>M. Bruch: Schon Ellen</t>
    <phoneticPr fontId="3" type="noConversion"/>
  </si>
  <si>
    <t>26-01-1881</t>
    <phoneticPr fontId="3" type="noConversion"/>
  </si>
  <si>
    <t>Wa Dikema</t>
    <phoneticPr fontId="3" type="noConversion"/>
  </si>
  <si>
    <t>17-12-1890</t>
    <phoneticPr fontId="3" type="noConversion"/>
  </si>
  <si>
    <t>C.H. Coster</t>
    <phoneticPr fontId="3" type="noConversion"/>
  </si>
  <si>
    <t>02-05-1882</t>
    <phoneticPr fontId="3" type="noConversion"/>
  </si>
  <si>
    <t>Mendelssohn Bartholdy: Paulus</t>
    <phoneticPr fontId="3" type="noConversion"/>
  </si>
  <si>
    <t>H.F.A. Brandts Buys</t>
    <phoneticPr fontId="3" type="noConversion"/>
  </si>
  <si>
    <t>Dubbel strijkkwartet en piano</t>
    <phoneticPr fontId="3" type="noConversion"/>
  </si>
  <si>
    <t>Brandts Buys: Eene kerk</t>
    <phoneticPr fontId="3" type="noConversion"/>
  </si>
  <si>
    <t>Piano: H.F.R. Brands Buys</t>
    <phoneticPr fontId="3" type="noConversion"/>
  </si>
  <si>
    <t>Betsy van Lier</t>
    <phoneticPr fontId="3" type="noConversion"/>
  </si>
  <si>
    <t>H. Venverlo</t>
    <phoneticPr fontId="3" type="noConversion"/>
  </si>
  <si>
    <t>G. Vierling: Psalm 137</t>
    <phoneticPr fontId="3" type="noConversion"/>
  </si>
  <si>
    <t>C. Reinecke: Geistliches Abendlied</t>
    <phoneticPr fontId="3" type="noConversion"/>
  </si>
  <si>
    <t>F. Hiller: Lorelei</t>
    <phoneticPr fontId="3" type="noConversion"/>
  </si>
  <si>
    <t>15-02-1878</t>
    <phoneticPr fontId="3" type="noConversion"/>
  </si>
  <si>
    <t>Liefdadigheids concert</t>
    <phoneticPr fontId="3" type="noConversion"/>
  </si>
  <si>
    <t>Voor de algemeene armen van Zutphen</t>
    <phoneticPr fontId="3" type="noConversion"/>
  </si>
  <si>
    <t>Bracht FL 339,98 op</t>
    <phoneticPr fontId="3" type="noConversion"/>
  </si>
  <si>
    <t>01-05-1878</t>
    <phoneticPr fontId="3" type="noConversion"/>
  </si>
  <si>
    <t>P. Haase-Bosse</t>
    <phoneticPr fontId="3" type="noConversion"/>
  </si>
  <si>
    <t>Mej. M.</t>
    <phoneticPr fontId="3" type="noConversion"/>
  </si>
  <si>
    <t>Haydn: Des Staubes eitle Sorgen</t>
    <phoneticPr fontId="3" type="noConversion"/>
  </si>
  <si>
    <t>Geklaagd werd over de merkbare achteruitgang van het koor en de afdeling</t>
    <phoneticPr fontId="3" type="noConversion"/>
  </si>
  <si>
    <t>21-01-1899</t>
    <phoneticPr fontId="3" type="noConversion"/>
  </si>
  <si>
    <t>28-01-1887</t>
    <phoneticPr fontId="3" type="noConversion"/>
  </si>
  <si>
    <t>F. Hiller: Die Zerstorung Jerusalem</t>
    <phoneticPr fontId="3" type="noConversion"/>
  </si>
  <si>
    <t>Kiesouw</t>
    <phoneticPr fontId="3" type="noConversion"/>
  </si>
  <si>
    <t>Joh. Wentink</t>
    <phoneticPr fontId="3" type="noConversion"/>
  </si>
  <si>
    <t>Arnold Spoel</t>
    <phoneticPr fontId="3" type="noConversion"/>
  </si>
  <si>
    <t>30-12-1878</t>
    <phoneticPr fontId="3" type="noConversion"/>
  </si>
  <si>
    <t xml:space="preserve">Nieuwe directie: </t>
    <phoneticPr fontId="3" type="noConversion"/>
  </si>
  <si>
    <t>Herman Bender</t>
    <phoneticPr fontId="3" type="noConversion"/>
  </si>
  <si>
    <t>Cello: J.C. van Apeldoorn</t>
    <phoneticPr fontId="3" type="noConversion"/>
  </si>
  <si>
    <t>Mendelssohn Bartholdy: Lauda Sion</t>
    <phoneticPr fontId="3" type="noConversion"/>
  </si>
  <si>
    <t>21-12-1887</t>
    <phoneticPr fontId="3" type="noConversion"/>
  </si>
  <si>
    <t>M. Bruch: Arminius</t>
    <phoneticPr fontId="3" type="noConversion"/>
  </si>
  <si>
    <t>Julia Culp</t>
    <phoneticPr fontId="3" type="noConversion"/>
  </si>
  <si>
    <t>Th. Denijs</t>
    <phoneticPr fontId="3" type="noConversion"/>
  </si>
  <si>
    <t>J. Oostveen</t>
    <phoneticPr fontId="3" type="noConversion"/>
  </si>
  <si>
    <t>Piano: H.L. Van der Velde</t>
    <phoneticPr fontId="3" type="noConversion"/>
  </si>
  <si>
    <t>Mevr. H.</t>
    <phoneticPr fontId="3" type="noConversion"/>
  </si>
  <si>
    <t>J.P.C. Kramer</t>
    <phoneticPr fontId="3" type="noConversion"/>
  </si>
  <si>
    <t>H.C. Offenberg</t>
    <phoneticPr fontId="3" type="noConversion"/>
  </si>
  <si>
    <t>Beethoven: Sonate D-dur</t>
    <phoneticPr fontId="3" type="noConversion"/>
  </si>
  <si>
    <t>C.H. Coster: Psalm 130</t>
    <phoneticPr fontId="3" type="noConversion"/>
  </si>
  <si>
    <t>24-04-1895</t>
    <phoneticPr fontId="3" type="noConversion"/>
  </si>
  <si>
    <t>Joh. Groneman</t>
    <phoneticPr fontId="3" type="noConversion"/>
  </si>
  <si>
    <t>A.C. Schuil</t>
    <phoneticPr fontId="3" type="noConversion"/>
  </si>
  <si>
    <t>P. Hendriks</t>
    <phoneticPr fontId="3" type="noConversion"/>
  </si>
  <si>
    <t>Koelman</t>
    <phoneticPr fontId="3" type="noConversion"/>
  </si>
  <si>
    <t>G. Groenheim</t>
    <phoneticPr fontId="3" type="noConversion"/>
  </si>
  <si>
    <t xml:space="preserve">Piano en Dubbelkwartet </t>
    <phoneticPr fontId="3" type="noConversion"/>
  </si>
  <si>
    <t>Lucie Coenen</t>
    <phoneticPr fontId="3" type="noConversion"/>
  </si>
  <si>
    <t>Anke Schierbeek</t>
    <phoneticPr fontId="3" type="noConversion"/>
  </si>
  <si>
    <t>Brandts Buys: Duister tot Licht</t>
    <phoneticPr fontId="3" type="noConversion"/>
  </si>
  <si>
    <t>Cello: H. Van der Velde</t>
    <phoneticPr fontId="3" type="noConversion"/>
  </si>
  <si>
    <t>Verbeek</t>
    <phoneticPr fontId="3" type="noConversion"/>
  </si>
  <si>
    <t>Alleen dameskoor</t>
    <phoneticPr fontId="3" type="noConversion"/>
  </si>
  <si>
    <t>F. Hiller: Gesang Heloisens</t>
    <phoneticPr fontId="3" type="noConversion"/>
  </si>
  <si>
    <t>17-12-1895</t>
    <phoneticPr fontId="3" type="noConversion"/>
  </si>
  <si>
    <t>Leonie Wilson</t>
    <phoneticPr fontId="3" type="noConversion"/>
  </si>
  <si>
    <t>23-04-1896</t>
    <phoneticPr fontId="3" type="noConversion"/>
  </si>
  <si>
    <t>G. Rijken: Lelien van het Mummelmeer</t>
    <phoneticPr fontId="3" type="noConversion"/>
  </si>
  <si>
    <t>25-04-1883</t>
    <phoneticPr fontId="3" type="noConversion"/>
  </si>
  <si>
    <t>Der Blinde Koning</t>
    <phoneticPr fontId="3" type="noConversion"/>
  </si>
  <si>
    <t>Concurentie door oprichting dameskoor door vroegere dirigent: M.A. Brandts Buys</t>
    <phoneticPr fontId="3" type="noConversion"/>
  </si>
  <si>
    <t>Jenny Bayerle</t>
    <phoneticPr fontId="3" type="noConversion"/>
  </si>
  <si>
    <t>22-12-1876</t>
    <phoneticPr fontId="3" type="noConversion"/>
  </si>
  <si>
    <t>Najaarsconcert</t>
    <phoneticPr fontId="3" type="noConversion"/>
  </si>
  <si>
    <t>Najaarsconcert</t>
    <phoneticPr fontId="3" type="noConversion"/>
  </si>
  <si>
    <t>R. Holl: Der blinde Koening</t>
    <phoneticPr fontId="3" type="noConversion"/>
  </si>
  <si>
    <t>Schumann: Der Rose Pilgerfahrt</t>
    <phoneticPr fontId="3" type="noConversion"/>
  </si>
  <si>
    <t>Dikema</t>
    <phoneticPr fontId="3" type="noConversion"/>
  </si>
  <si>
    <t>T.J. Wilmink</t>
    <phoneticPr fontId="3" type="noConversion"/>
  </si>
  <si>
    <t>Neujahrslied</t>
    <phoneticPr fontId="3" type="noConversion"/>
  </si>
  <si>
    <t>06-05-1885</t>
    <phoneticPr fontId="3" type="noConversion"/>
  </si>
  <si>
    <t>Mendelssohn Bartholdy: Elias</t>
    <phoneticPr fontId="3" type="noConversion"/>
  </si>
  <si>
    <t>Dubbel strijkkwartet en piano</t>
    <phoneticPr fontId="3" type="noConversion"/>
  </si>
  <si>
    <t>Winter-Piccardt</t>
    <phoneticPr fontId="3" type="noConversion"/>
  </si>
  <si>
    <t>J.H. Hoos</t>
    <phoneticPr fontId="3" type="noConversion"/>
  </si>
  <si>
    <t>20-12-1892</t>
    <phoneticPr fontId="3" type="noConversion"/>
  </si>
  <si>
    <t>Winterconcert</t>
    <phoneticPr fontId="3" type="noConversion"/>
  </si>
  <si>
    <t>A. Oldboom Lutkeman</t>
    <phoneticPr fontId="3" type="noConversion"/>
  </si>
  <si>
    <t>T. Philippeau</t>
    <phoneticPr fontId="3" type="noConversion"/>
  </si>
  <si>
    <t>H. Kubbenga</t>
    <phoneticPr fontId="3" type="noConversion"/>
  </si>
  <si>
    <t>Gounod: La Redemption</t>
    <phoneticPr fontId="3" type="noConversion"/>
  </si>
  <si>
    <t>Orgel: M.J. Dusch en piano P.C. van Erkel</t>
    <phoneticPr fontId="3" type="noConversion"/>
  </si>
  <si>
    <t>Adele Remo</t>
    <phoneticPr fontId="3" type="noConversion"/>
  </si>
  <si>
    <t>Cateau Ribbe</t>
    <phoneticPr fontId="3" type="noConversion"/>
  </si>
  <si>
    <t>H.Ph. Loots</t>
    <phoneticPr fontId="3" type="noConversion"/>
  </si>
  <si>
    <t>J.M. Orelio</t>
    <phoneticPr fontId="3" type="noConversion"/>
  </si>
  <si>
    <t>Zutphen's weekblad 12-1-1924</t>
    <phoneticPr fontId="3" type="noConversion"/>
  </si>
  <si>
    <t>Viool: Henry van den Berg</t>
    <phoneticPr fontId="3" type="noConversion"/>
  </si>
  <si>
    <t>23-04-1879</t>
    <phoneticPr fontId="3" type="noConversion"/>
  </si>
  <si>
    <t>Piano: Herman Bender</t>
    <phoneticPr fontId="3" type="noConversion"/>
  </si>
  <si>
    <t>Voorjaarsconcert</t>
    <phoneticPr fontId="3" type="noConversion"/>
  </si>
  <si>
    <t>Rheinthaler: Jephta und seine Tochter</t>
    <phoneticPr fontId="3" type="noConversion"/>
  </si>
  <si>
    <t>Strijkorkest 5e Infanterie</t>
    <phoneticPr fontId="3" type="noConversion"/>
  </si>
  <si>
    <t>Hermann Kirchner</t>
    <phoneticPr fontId="3" type="noConversion"/>
  </si>
  <si>
    <t>E. Muyderman</t>
    <phoneticPr fontId="3" type="noConversion"/>
  </si>
  <si>
    <t>04-04-1900</t>
    <phoneticPr fontId="3" type="noConversion"/>
  </si>
  <si>
    <t>O. Lies: Requiem en Missa Brevis</t>
    <phoneticPr fontId="3" type="noConversion"/>
  </si>
  <si>
    <t>Piano: Otto Lies</t>
    <phoneticPr fontId="3" type="noConversion"/>
  </si>
  <si>
    <t>Mej. E.M.</t>
    <phoneticPr fontId="3" type="noConversion"/>
  </si>
  <si>
    <t>E. Wansink</t>
    <phoneticPr fontId="3" type="noConversion"/>
  </si>
  <si>
    <t>Brandts Buys: Lowenbraut</t>
    <phoneticPr fontId="3" type="noConversion"/>
  </si>
  <si>
    <t>19-12-1900</t>
    <phoneticPr fontId="3" type="noConversion"/>
  </si>
  <si>
    <t>Dubbel strijkkwartet A.O.V. en piano R. Van Oostende</t>
    <phoneticPr fontId="3" type="noConversion"/>
  </si>
  <si>
    <t>H.C. Schmidt</t>
    <phoneticPr fontId="3" type="noConversion"/>
  </si>
  <si>
    <t>Joha. Plomp</t>
    <phoneticPr fontId="3" type="noConversion"/>
  </si>
  <si>
    <t>J.C. van Hesden-Aldag</t>
    <phoneticPr fontId="3" type="noConversion"/>
  </si>
  <si>
    <t>K. Sixma</t>
    <phoneticPr fontId="3" type="noConversion"/>
  </si>
  <si>
    <t>orgel, clavesimbel en trompet</t>
    <phoneticPr fontId="3" type="noConversion"/>
  </si>
  <si>
    <t>Anja Voorhorst</t>
    <phoneticPr fontId="3" type="noConversion"/>
  </si>
  <si>
    <t>Emmy Schenk</t>
    <phoneticPr fontId="3" type="noConversion"/>
  </si>
  <si>
    <t>Kwast-Colpaar</t>
    <phoneticPr fontId="3" type="noConversion"/>
  </si>
  <si>
    <t>M. Bruch: Schon Ellen</t>
    <phoneticPr fontId="3" type="noConversion"/>
  </si>
  <si>
    <t>M. Bruch: Odysseus</t>
    <phoneticPr fontId="3" type="noConversion"/>
  </si>
  <si>
    <t>P. Haase</t>
    <phoneticPr fontId="3" type="noConversion"/>
  </si>
  <si>
    <t>05-06-1890</t>
    <phoneticPr fontId="3" type="noConversion"/>
  </si>
  <si>
    <t>Zomerconcert</t>
    <phoneticPr fontId="3" type="noConversion"/>
  </si>
  <si>
    <t>Psalm 118: Die Heilige Nacht</t>
    <phoneticPr fontId="3" type="noConversion"/>
  </si>
  <si>
    <t xml:space="preserve">Nieuwe directie: </t>
    <phoneticPr fontId="3" type="noConversion"/>
  </si>
  <si>
    <t>G. Groenheim</t>
    <phoneticPr fontId="3" type="noConversion"/>
  </si>
  <si>
    <t>R. Schumann: Adventlied</t>
    <phoneticPr fontId="3" type="noConversion"/>
  </si>
  <si>
    <t>Viool: C.H. Coster</t>
    <phoneticPr fontId="3" type="noConversion"/>
  </si>
  <si>
    <t>Hooyer</t>
    <phoneticPr fontId="3" type="noConversion"/>
  </si>
  <si>
    <t>H. Gausche</t>
    <phoneticPr fontId="3" type="noConversion"/>
  </si>
  <si>
    <t>Zutphen's weekblad 12-1-1924</t>
    <phoneticPr fontId="3" type="noConversion"/>
  </si>
  <si>
    <t>Mendelssohn Bartholdy: Psalm 42</t>
    <phoneticPr fontId="3" type="noConversion"/>
  </si>
  <si>
    <t>Admiraal</t>
    <phoneticPr fontId="3" type="noConversion"/>
  </si>
  <si>
    <t>J.B. de Goey</t>
    <phoneticPr fontId="3" type="noConversion"/>
  </si>
  <si>
    <t>1e oratorium werk</t>
    <phoneticPr fontId="3" type="noConversion"/>
  </si>
  <si>
    <t>17-01-1878</t>
    <phoneticPr fontId="3" type="noConversion"/>
  </si>
  <si>
    <t>Winterconcert</t>
    <phoneticPr fontId="3" type="noConversion"/>
  </si>
  <si>
    <t>R. Schumann: Nachtlied</t>
    <phoneticPr fontId="3" type="noConversion"/>
  </si>
  <si>
    <t>Ter gelegenheid van grote vergadering MtBvTK</t>
    <phoneticPr fontId="3" type="noConversion"/>
  </si>
  <si>
    <t>Zutphen's weekblad 12-1-1924</t>
  </si>
  <si>
    <t>22-12-1891</t>
    <phoneticPr fontId="3" type="noConversion"/>
  </si>
  <si>
    <t>C.H. Coster</t>
    <phoneticPr fontId="3" type="noConversion"/>
  </si>
  <si>
    <t>20-04-1898</t>
    <phoneticPr fontId="3" type="noConversion"/>
  </si>
  <si>
    <t>Mej. A.S.</t>
    <phoneticPr fontId="3" type="noConversion"/>
  </si>
  <si>
    <t>A. van de Stap</t>
    <phoneticPr fontId="3" type="noConversion"/>
  </si>
  <si>
    <t>Schumann: Requiem fur Mignon</t>
    <phoneticPr fontId="3" type="noConversion"/>
  </si>
  <si>
    <t>Piano: P. De Koning en M. Vletter</t>
    <phoneticPr fontId="3" type="noConversion"/>
  </si>
  <si>
    <t>Marie Last</t>
    <phoneticPr fontId="3" type="noConversion"/>
  </si>
  <si>
    <t>J. Aldag</t>
    <phoneticPr fontId="3" type="noConversion"/>
  </si>
  <si>
    <t>Geen jubileum concert (ivm achteruitgang koor?)</t>
    <phoneticPr fontId="3" type="noConversion"/>
  </si>
  <si>
    <t>05-05-1899</t>
    <phoneticPr fontId="3" type="noConversion"/>
  </si>
  <si>
    <t>Psalm 137</t>
    <phoneticPr fontId="3" type="noConversion"/>
  </si>
  <si>
    <t>H. Hoffmann: Editha</t>
    <phoneticPr fontId="3" type="noConversion"/>
  </si>
  <si>
    <t>1e Jubileum: 25 jaar</t>
    <phoneticPr fontId="3" type="noConversion"/>
  </si>
  <si>
    <t>27-04-1887</t>
    <phoneticPr fontId="3" type="noConversion"/>
  </si>
  <si>
    <t>Beethoven: Mis C-dur</t>
    <phoneticPr fontId="3" type="noConversion"/>
  </si>
  <si>
    <t>Mevr. C.</t>
    <phoneticPr fontId="3" type="noConversion"/>
  </si>
  <si>
    <t>W. Deckers</t>
    <phoneticPr fontId="3" type="noConversion"/>
  </si>
  <si>
    <t>Piano: B.C. van Erkel</t>
    <phoneticPr fontId="3" type="noConversion"/>
  </si>
  <si>
    <t>M.M.</t>
    <phoneticPr fontId="3" type="noConversion"/>
  </si>
  <si>
    <t>A. v.d. B.</t>
    <phoneticPr fontId="3" type="noConversion"/>
  </si>
  <si>
    <t>Th. Vreven</t>
    <phoneticPr fontId="3" type="noConversion"/>
  </si>
  <si>
    <t>Is deze datum wel correct?</t>
    <phoneticPr fontId="3" type="noConversion"/>
  </si>
  <si>
    <t>25-05-1899</t>
    <phoneticPr fontId="3" type="noConversion"/>
  </si>
  <si>
    <t>Emma de Jong</t>
    <phoneticPr fontId="3" type="noConversion"/>
  </si>
  <si>
    <t>H. Hofmann: Editha</t>
    <phoneticPr fontId="3" type="noConversion"/>
  </si>
  <si>
    <t>B. van Berkesteijn</t>
    <phoneticPr fontId="3" type="noConversion"/>
  </si>
  <si>
    <t>P.C. Brederode</t>
    <phoneticPr fontId="3" type="noConversion"/>
  </si>
  <si>
    <t>Zutphen's weekblad 19-1-1924</t>
    <phoneticPr fontId="3" type="noConversion"/>
  </si>
  <si>
    <t>Schunann: Der Rose Pilgerfahrt</t>
    <phoneticPr fontId="3" type="noConversion"/>
  </si>
  <si>
    <t>Piano: J. Groenheim</t>
    <phoneticPr fontId="3" type="noConversion"/>
  </si>
  <si>
    <t>Ja. Unia Steyn Parve</t>
    <phoneticPr fontId="3" type="noConversion"/>
  </si>
  <si>
    <t>Demmers</t>
    <phoneticPr fontId="3" type="noConversion"/>
  </si>
  <si>
    <t>Carsten</t>
    <phoneticPr fontId="3" type="noConversion"/>
  </si>
  <si>
    <t>Di Moorslag</t>
    <phoneticPr fontId="3" type="noConversion"/>
  </si>
  <si>
    <t>T. Bredius-Heskes</t>
    <phoneticPr fontId="3" type="noConversion"/>
  </si>
  <si>
    <t>Jos. Holthaus</t>
    <phoneticPr fontId="3" type="noConversion"/>
  </si>
  <si>
    <t>W. Bredius</t>
    <phoneticPr fontId="3" type="noConversion"/>
  </si>
  <si>
    <t xml:space="preserve">Duvoisel: Sanctus </t>
    <phoneticPr fontId="3" type="noConversion"/>
  </si>
  <si>
    <t>Maartje de Lint</t>
    <phoneticPr fontId="3" type="noConversion"/>
  </si>
  <si>
    <t>Pieter Hendriks</t>
    <phoneticPr fontId="3" type="noConversion"/>
  </si>
  <si>
    <t>Vivaldi: Gloria</t>
    <phoneticPr fontId="3" type="noConversion"/>
  </si>
  <si>
    <t>Hannake Kaasgieter</t>
    <phoneticPr fontId="3" type="noConversion"/>
  </si>
  <si>
    <t>Peter Arink</t>
    <phoneticPr fontId="3" type="noConversion"/>
  </si>
  <si>
    <t>Delibes: Les Norvegiennes</t>
    <phoneticPr fontId="3" type="noConversion"/>
  </si>
  <si>
    <t>A. Fermin</t>
    <phoneticPr fontId="3" type="noConversion"/>
  </si>
  <si>
    <t>Piano: Dina Dolk</t>
    <phoneticPr fontId="3" type="noConversion"/>
  </si>
  <si>
    <t>G. Mann: Melaenis</t>
    <phoneticPr fontId="3" type="noConversion"/>
  </si>
  <si>
    <t>Zutphen's weekblad 19-1-1924</t>
    <phoneticPr fontId="3" type="noConversion"/>
  </si>
  <si>
    <t>Mendelssohn Bartholdy: Psalm 42</t>
    <phoneticPr fontId="3" type="noConversion"/>
  </si>
  <si>
    <t>Gade: Die Kreutsfahrer</t>
    <phoneticPr fontId="3" type="noConversion"/>
  </si>
  <si>
    <t>Mej. S. G.</t>
    <phoneticPr fontId="3" type="noConversion"/>
  </si>
  <si>
    <t>Venverlo</t>
    <phoneticPr fontId="3" type="noConversion"/>
  </si>
  <si>
    <t>J. Soutendijk</t>
    <phoneticPr fontId="3" type="noConversion"/>
  </si>
  <si>
    <t>12-01-1897</t>
    <phoneticPr fontId="3" type="noConversion"/>
  </si>
  <si>
    <t>Die Flucht der Heilige Familie</t>
    <phoneticPr fontId="3" type="noConversion"/>
  </si>
  <si>
    <t>Fruhlungsbotschaft</t>
    <phoneticPr fontId="3" type="noConversion"/>
  </si>
  <si>
    <t>24-01-1884</t>
    <phoneticPr fontId="3" type="noConversion"/>
  </si>
  <si>
    <t>Cherubini: Missa pro defundus</t>
    <phoneticPr fontId="3" type="noConversion"/>
  </si>
  <si>
    <t>F. Hiller: O, weint um Sie</t>
    <phoneticPr fontId="3" type="noConversion"/>
  </si>
  <si>
    <t>Aenchen von Tharau: Geistliches Abendlied</t>
    <phoneticPr fontId="3" type="noConversion"/>
  </si>
  <si>
    <t>24-04-1884</t>
    <phoneticPr fontId="3" type="noConversion"/>
  </si>
  <si>
    <t>A. Jensen: Adonisfeier</t>
    <phoneticPr fontId="3" type="noConversion"/>
  </si>
  <si>
    <t>C. Bakkes</t>
    <phoneticPr fontId="3" type="noConversion"/>
  </si>
  <si>
    <t>04-05-1892</t>
    <phoneticPr fontId="3" type="noConversion"/>
  </si>
  <si>
    <t>J.H.L. Rijken</t>
    <phoneticPr fontId="3" type="noConversion"/>
  </si>
  <si>
    <t>Gast dirigent</t>
    <phoneticPr fontId="3" type="noConversion"/>
  </si>
  <si>
    <t>F. Groneman</t>
    <phoneticPr fontId="3" type="noConversion"/>
  </si>
  <si>
    <t>A. Van Otterbeek-Bastiaans</t>
    <phoneticPr fontId="3" type="noConversion"/>
  </si>
  <si>
    <t>Fr. Andreoli</t>
    <phoneticPr fontId="3" type="noConversion"/>
  </si>
  <si>
    <t>M. Unia Steyn Parve</t>
    <phoneticPr fontId="3" type="noConversion"/>
  </si>
  <si>
    <t>W. Renaud</t>
    <phoneticPr fontId="3" type="noConversion"/>
  </si>
  <si>
    <t>Johan Wagenaar: De Schipbreuk</t>
    <phoneticPr fontId="3" type="noConversion"/>
  </si>
  <si>
    <t>Dubbel strijkquintet en piano: Oosterberg</t>
    <phoneticPr fontId="3" type="noConversion"/>
  </si>
  <si>
    <t>C. Schippers-Hol</t>
    <phoneticPr fontId="3" type="noConversion"/>
  </si>
  <si>
    <t>Th. Ter Steeg</t>
    <phoneticPr fontId="3" type="noConversion"/>
  </si>
  <si>
    <t>A. Lampe</t>
    <phoneticPr fontId="3" type="noConversion"/>
  </si>
  <si>
    <t>S. van Millingen: Snowa</t>
    <phoneticPr fontId="3" type="noConversion"/>
  </si>
  <si>
    <t>Beethoven: Trio voor viool, alt en cello</t>
    <phoneticPr fontId="3" type="noConversion"/>
  </si>
  <si>
    <t>Cello: H. Van der Velde</t>
    <phoneticPr fontId="3" type="noConversion"/>
  </si>
  <si>
    <t>04-05-1893</t>
    <phoneticPr fontId="3" type="noConversion"/>
  </si>
  <si>
    <t>Piano: P.C. van Erkel</t>
    <phoneticPr fontId="3" type="noConversion"/>
  </si>
  <si>
    <t>J. Broek-Landre</t>
    <phoneticPr fontId="3" type="noConversion"/>
  </si>
  <si>
    <t>J. Van Rennes</t>
    <phoneticPr fontId="3" type="noConversion"/>
  </si>
  <si>
    <t>J.A. Kemper</t>
    <phoneticPr fontId="3" type="noConversion"/>
  </si>
  <si>
    <t>Schubert: Hirtenchor</t>
    <phoneticPr fontId="3" type="noConversion"/>
  </si>
  <si>
    <t>Fr. Hegar: Manassa</t>
    <phoneticPr fontId="3" type="noConversion"/>
  </si>
  <si>
    <t>Dubbel strijkkwartet Haarlem. en piano P.C. van Erkel</t>
    <phoneticPr fontId="3" type="noConversion"/>
  </si>
  <si>
    <t>Ja van Linden-van de Heuvel</t>
    <phoneticPr fontId="3" type="noConversion"/>
  </si>
  <si>
    <t>Zomerconcert</t>
    <phoneticPr fontId="3" type="noConversion"/>
  </si>
  <si>
    <t>G.F. van der Veen</t>
    <phoneticPr fontId="3" type="noConversion"/>
  </si>
  <si>
    <t>van Elk Muyderman</t>
    <phoneticPr fontId="3" type="noConversion"/>
  </si>
  <si>
    <t>E.G. Tobi</t>
    <phoneticPr fontId="3" type="noConversion"/>
  </si>
  <si>
    <t>M.J. Dusch</t>
    <phoneticPr fontId="3" type="noConversion"/>
  </si>
  <si>
    <t>Kamerorkest Continuo</t>
    <phoneticPr fontId="3" type="noConversion"/>
  </si>
  <si>
    <t>Clara de Vries</t>
    <phoneticPr fontId="3" type="noConversion"/>
  </si>
  <si>
    <t>Gea Gijsbertsen</t>
    <phoneticPr fontId="3" type="noConversion"/>
  </si>
  <si>
    <t>Henk Gunneman</t>
    <phoneticPr fontId="3" type="noConversion"/>
  </si>
  <si>
    <t>Hans de Gilde</t>
    <phoneticPr fontId="3" type="noConversion"/>
  </si>
  <si>
    <t>Samen met Euterpe in Deventer</t>
    <phoneticPr fontId="3" type="noConversion"/>
  </si>
  <si>
    <t>Sint Janskerk</t>
    <phoneticPr fontId="3" type="noConversion"/>
  </si>
  <si>
    <t>Williams: 5 Mystical Songs</t>
    <phoneticPr fontId="3" type="noConversion"/>
  </si>
  <si>
    <t>Selma Harkink</t>
    <phoneticPr fontId="3" type="noConversion"/>
  </si>
  <si>
    <t>Piano en harmonium</t>
    <phoneticPr fontId="3" type="noConversion"/>
  </si>
  <si>
    <t>Laatste concert (na 22 jaar) met C.H. Coster  (nam afscheid in september 1901 wegens ziekte, en overleed op 3 maart 1902)</t>
    <phoneticPr fontId="3" type="noConversion"/>
  </si>
  <si>
    <t>Jensen: Adinis feier</t>
    <phoneticPr fontId="3" type="noConversion"/>
  </si>
  <si>
    <t>Viool: Bernard Wagenaar</t>
    <phoneticPr fontId="3" type="noConversion"/>
  </si>
  <si>
    <t>B. Oosterberg</t>
    <phoneticPr fontId="3" type="noConversion"/>
  </si>
  <si>
    <t>S.L. De Jong</t>
    <phoneticPr fontId="3" type="noConversion"/>
  </si>
  <si>
    <t>G. Groenheim werd nieuwe dirigent</t>
    <phoneticPr fontId="3" type="noConversion"/>
  </si>
  <si>
    <t>Dubbel strijkkwartet A.O.V. en piano P.C. van Erkel</t>
    <phoneticPr fontId="3" type="noConversion"/>
  </si>
  <si>
    <t>15-04-1891</t>
    <phoneticPr fontId="3" type="noConversion"/>
  </si>
  <si>
    <t>Viool: G. Groenheim</t>
    <phoneticPr fontId="3" type="noConversion"/>
  </si>
  <si>
    <t>Offenberg</t>
    <phoneticPr fontId="3" type="noConversion"/>
  </si>
  <si>
    <t>Beethoven: Trio voor viool, alt en cello</t>
    <phoneticPr fontId="3" type="noConversion"/>
  </si>
  <si>
    <t>11-07-1891</t>
    <phoneticPr fontId="3" type="noConversion"/>
  </si>
  <si>
    <t>Tivoli orkest uit Utrecht</t>
    <phoneticPr fontId="3" type="noConversion"/>
  </si>
  <si>
    <t>Pia van Sicherer</t>
    <phoneticPr fontId="3" type="noConversion"/>
  </si>
  <si>
    <t>G. Reinders</t>
    <phoneticPr fontId="3" type="noConversion"/>
  </si>
  <si>
    <t>A. Sistermans</t>
    <phoneticPr fontId="3" type="noConversion"/>
  </si>
  <si>
    <t>C.W. Gluck: Orpheus</t>
    <phoneticPr fontId="3" type="noConversion"/>
  </si>
  <si>
    <t>Piano: P. De Koning</t>
    <phoneticPr fontId="3" type="noConversion"/>
  </si>
  <si>
    <t>A.C. van Tienhoven</t>
    <phoneticPr fontId="3" type="noConversion"/>
  </si>
  <si>
    <t>M. Van Hof</t>
    <phoneticPr fontId="3" type="noConversion"/>
  </si>
  <si>
    <t>Th de Waal</t>
    <phoneticPr fontId="3" type="noConversion"/>
  </si>
  <si>
    <t>Mendelssohn Bartholdy: Paulus</t>
    <phoneticPr fontId="3" type="noConversion"/>
  </si>
  <si>
    <t>Arnold Wagenaar werd nieuwe dirigent</t>
    <phoneticPr fontId="3" type="noConversion"/>
  </si>
  <si>
    <t>Jubileum concert met Mozart en Mendelssohn</t>
    <phoneticPr fontId="3" type="noConversion"/>
  </si>
  <si>
    <t>Charlotte Margioni</t>
    <phoneticPr fontId="3" type="noConversion"/>
  </si>
  <si>
    <t>110 jarig bestaan</t>
    <phoneticPr fontId="3" type="noConversion"/>
  </si>
  <si>
    <t>Dvorak, Hassler, Morley en Brahms</t>
    <phoneticPr fontId="3" type="noConversion"/>
  </si>
  <si>
    <t>Kerkmuziek</t>
    <phoneticPr fontId="3" type="noConversion"/>
  </si>
  <si>
    <t>Piano, orgel en strijkkwartet</t>
    <phoneticPr fontId="3" type="noConversion"/>
  </si>
  <si>
    <t>Rebello-Sleeuwe</t>
    <phoneticPr fontId="3" type="noConversion"/>
  </si>
  <si>
    <t>W. Naud</t>
    <phoneticPr fontId="3" type="noConversion"/>
  </si>
  <si>
    <t>Strijkorkest en Piano: Jac. Oremus</t>
    <phoneticPr fontId="3" type="noConversion"/>
  </si>
  <si>
    <t>J. Repelaar van Driel</t>
    <phoneticPr fontId="3" type="noConversion"/>
  </si>
  <si>
    <t>J. Berkenbosch Berends</t>
    <phoneticPr fontId="3" type="noConversion"/>
  </si>
  <si>
    <t>A. Doorak: Stabat Mater</t>
    <phoneticPr fontId="3" type="noConversion"/>
  </si>
  <si>
    <t>Door geldgebrek alles uit eigen koor</t>
    <phoneticPr fontId="3" type="noConversion"/>
  </si>
  <si>
    <t>Psalm 104</t>
    <phoneticPr fontId="3" type="noConversion"/>
  </si>
  <si>
    <t>B. Zwerrs: de Kosmos</t>
    <phoneticPr fontId="3" type="noConversion"/>
  </si>
  <si>
    <t>L.F. Brandts Buys: Das Singenthal</t>
    <phoneticPr fontId="3" type="noConversion"/>
  </si>
  <si>
    <t>Piano en Dubbelkwartet Harmonie Groningen</t>
    <phoneticPr fontId="3" type="noConversion"/>
  </si>
  <si>
    <t>Loman- Lutkeman</t>
    <phoneticPr fontId="3" type="noConversion"/>
  </si>
  <si>
    <t>Hugenholtz</t>
    <phoneticPr fontId="3" type="noConversion"/>
  </si>
  <si>
    <t>Th. van Schaik</t>
    <phoneticPr fontId="3" type="noConversion"/>
  </si>
  <si>
    <t>Serge Novique</t>
    <phoneticPr fontId="3" type="noConversion"/>
  </si>
  <si>
    <t>Tine den Otter</t>
    <phoneticPr fontId="3" type="noConversion"/>
  </si>
  <si>
    <t>Wiliams: fantasia on Christmas Carols</t>
    <phoneticPr fontId="3" type="noConversion"/>
  </si>
  <si>
    <t>Claudia Patacca</t>
    <phoneticPr fontId="3" type="noConversion"/>
  </si>
  <si>
    <t>Caren van Oyen</t>
    <phoneticPr fontId="3" type="noConversion"/>
  </si>
  <si>
    <t>Adrian Folea</t>
    <phoneticPr fontId="3" type="noConversion"/>
  </si>
  <si>
    <t>Yoshifumi Hata</t>
    <phoneticPr fontId="3" type="noConversion"/>
  </si>
  <si>
    <t>Wiebe Drayer</t>
    <phoneticPr fontId="3" type="noConversion"/>
  </si>
  <si>
    <t>Peter de Vos</t>
    <phoneticPr fontId="3" type="noConversion"/>
  </si>
  <si>
    <t>Voorjaarsconcert</t>
    <phoneticPr fontId="3" type="noConversion"/>
  </si>
  <si>
    <t>FL. 0,10</t>
  </si>
  <si>
    <t>FL. 0,10</t>
    <phoneticPr fontId="3" type="noConversion"/>
  </si>
  <si>
    <t>FL. 3,00</t>
    <phoneticPr fontId="3" type="noConversion"/>
  </si>
  <si>
    <t>A.A.M ten Bosch</t>
    <phoneticPr fontId="3" type="noConversion"/>
  </si>
  <si>
    <t>Ant. Lampe</t>
    <phoneticPr fontId="3" type="noConversion"/>
  </si>
  <si>
    <t>J.W.M. Van der Kun</t>
    <phoneticPr fontId="3" type="noConversion"/>
  </si>
  <si>
    <t>Zutphense orkestvereninging en piano: Nelly Wagenaar</t>
    <phoneticPr fontId="3" type="noConversion"/>
  </si>
  <si>
    <t>B. Leoplold</t>
    <phoneticPr fontId="3" type="noConversion"/>
  </si>
  <si>
    <t>Netty Horst</t>
    <phoneticPr fontId="3" type="noConversion"/>
  </si>
  <si>
    <t>Paul Todten</t>
    <phoneticPr fontId="3" type="noConversion"/>
  </si>
  <si>
    <t>H. Hammes</t>
    <phoneticPr fontId="3" type="noConversion"/>
  </si>
  <si>
    <t>M. Bruch: Odysseus</t>
    <phoneticPr fontId="3" type="noConversion"/>
  </si>
  <si>
    <t>Ja van Linden-van de Heuvel</t>
    <phoneticPr fontId="3" type="noConversion"/>
  </si>
  <si>
    <t>Tine Heskes</t>
    <phoneticPr fontId="3" type="noConversion"/>
  </si>
  <si>
    <t>A. Meinster</t>
    <phoneticPr fontId="3" type="noConversion"/>
  </si>
  <si>
    <t>H. Hofmann: Aschenbrodel</t>
    <phoneticPr fontId="3" type="noConversion"/>
  </si>
  <si>
    <t>Anna Kapel</t>
    <phoneticPr fontId="3" type="noConversion"/>
  </si>
  <si>
    <t>Maria V.</t>
    <phoneticPr fontId="3" type="noConversion"/>
  </si>
  <si>
    <t>G. Zalsman</t>
    <phoneticPr fontId="3" type="noConversion"/>
  </si>
  <si>
    <t>04-05-1897</t>
    <phoneticPr fontId="3" type="noConversion"/>
  </si>
  <si>
    <t>Orkest A.O.V.</t>
  </si>
  <si>
    <t>A. Kraft van Ermel</t>
    <phoneticPr fontId="3" type="noConversion"/>
  </si>
  <si>
    <t>J. Dijker</t>
    <phoneticPr fontId="3" type="noConversion"/>
  </si>
  <si>
    <t>Mendelssohn Bartholdy: Loreley</t>
    <phoneticPr fontId="3" type="noConversion"/>
  </si>
  <si>
    <t>16-12-1897</t>
    <phoneticPr fontId="3" type="noConversion"/>
  </si>
  <si>
    <t>Anna Verbena</t>
    <phoneticPr fontId="3" type="noConversion"/>
  </si>
  <si>
    <t>D. Diependal</t>
    <phoneticPr fontId="3" type="noConversion"/>
  </si>
  <si>
    <t>C, Schippers-Hol</t>
    <phoneticPr fontId="3" type="noConversion"/>
  </si>
  <si>
    <t>Massenet:Narcisse en Eve</t>
    <phoneticPr fontId="3" type="noConversion"/>
  </si>
  <si>
    <t>Zutphense orkestvereninging en piano: Oosterberg</t>
    <phoneticPr fontId="3" type="noConversion"/>
  </si>
  <si>
    <t>Archief TK Secretariaat</t>
  </si>
  <si>
    <t>Hans Lamers</t>
    <phoneticPr fontId="3" type="noConversion"/>
  </si>
  <si>
    <t>Rossini: Petite messe solenelle</t>
    <phoneticPr fontId="3" type="noConversion"/>
  </si>
  <si>
    <t>Alex Vermeulen</t>
    <phoneticPr fontId="3" type="noConversion"/>
  </si>
  <si>
    <t>Stadsjongenskoor Zutphen</t>
    <phoneticPr fontId="3" type="noConversion"/>
  </si>
  <si>
    <t>Frank Fritschy</t>
    <phoneticPr fontId="3" type="noConversion"/>
  </si>
  <si>
    <t>5e Jubileum: 125 jaar</t>
    <phoneticPr fontId="3" type="noConversion"/>
  </si>
  <si>
    <t>gratis</t>
    <phoneticPr fontId="3" type="noConversion"/>
  </si>
  <si>
    <t>Kerk Warnsveld</t>
    <phoneticPr fontId="3" type="noConversion"/>
  </si>
  <si>
    <t>Wim Riefel</t>
    <phoneticPr fontId="3" type="noConversion"/>
  </si>
  <si>
    <t>orgel</t>
    <phoneticPr fontId="3" type="noConversion"/>
  </si>
  <si>
    <t>Najaarsconcert</t>
    <phoneticPr fontId="3" type="noConversion"/>
  </si>
  <si>
    <t>Engels programma</t>
    <phoneticPr fontId="3" type="noConversion"/>
  </si>
  <si>
    <t>Muziekschool Zutphen</t>
    <phoneticPr fontId="3" type="noConversion"/>
  </si>
  <si>
    <t>Kerk Eerbeek</t>
    <phoneticPr fontId="3" type="noConversion"/>
  </si>
  <si>
    <t>Ph. Wolfrum: Ein Weinachtsmysterium</t>
    <phoneticPr fontId="3" type="noConversion"/>
  </si>
  <si>
    <t>Orkest A.O.V.  En Harp: Rosa Spier</t>
    <phoneticPr fontId="3" type="noConversion"/>
  </si>
  <si>
    <t>J. van der Linde</t>
    <phoneticPr fontId="3" type="noConversion"/>
  </si>
  <si>
    <t>W. Scholten</t>
    <phoneticPr fontId="3" type="noConversion"/>
  </si>
  <si>
    <t>W. Van Son</t>
    <phoneticPr fontId="3" type="noConversion"/>
  </si>
  <si>
    <t>Jac. Ph. Caro</t>
    <phoneticPr fontId="3" type="noConversion"/>
  </si>
  <si>
    <t>Gade: Kreuzfahrer</t>
    <phoneticPr fontId="3" type="noConversion"/>
  </si>
  <si>
    <t>Enrico Bossi: Cantium Cantorium</t>
    <phoneticPr fontId="3" type="noConversion"/>
  </si>
  <si>
    <t xml:space="preserve">Orkest A.O.V. </t>
    <phoneticPr fontId="3" type="noConversion"/>
  </si>
  <si>
    <t>A. Loman</t>
    <phoneticPr fontId="3" type="noConversion"/>
  </si>
  <si>
    <t>van Loon</t>
    <phoneticPr fontId="3" type="noConversion"/>
  </si>
  <si>
    <t>M. Bruch: Arminius</t>
    <phoneticPr fontId="3" type="noConversion"/>
  </si>
  <si>
    <t>Strijkorkest en Piano</t>
    <phoneticPr fontId="3" type="noConversion"/>
  </si>
  <si>
    <t>J.C. Aldag</t>
    <phoneticPr fontId="3" type="noConversion"/>
  </si>
  <si>
    <t>L. Meijlink</t>
    <phoneticPr fontId="3" type="noConversion"/>
  </si>
  <si>
    <t>Oase</t>
    <phoneticPr fontId="3" type="noConversion"/>
  </si>
  <si>
    <t>Liefdadigheids concert</t>
    <phoneticPr fontId="3" type="noConversion"/>
  </si>
  <si>
    <t>Th. Korner: Ein Fruhling</t>
    <phoneticPr fontId="3" type="noConversion"/>
  </si>
  <si>
    <t>Opbrengst tbv Watersnoodramp</t>
    <phoneticPr fontId="3" type="noConversion"/>
  </si>
  <si>
    <t>26-04-1876</t>
    <phoneticPr fontId="3" type="noConversion"/>
  </si>
  <si>
    <t>Laatse bijeenkomst seizoen</t>
    <phoneticPr fontId="3" type="noConversion"/>
  </si>
  <si>
    <t>Jubileum concert (50)</t>
    <phoneticPr fontId="3" type="noConversion"/>
  </si>
  <si>
    <t>FL. 0,10</t>
    <phoneticPr fontId="3" type="noConversion"/>
  </si>
  <si>
    <t>Nanco de Vries</t>
    <phoneticPr fontId="3" type="noConversion"/>
  </si>
  <si>
    <t>Wiebe Drayer</t>
    <phoneticPr fontId="3" type="noConversion"/>
  </si>
  <si>
    <t>2e Jubileum: 50 jaar</t>
    <phoneticPr fontId="3" type="noConversion"/>
  </si>
  <si>
    <t>S. Luger</t>
    <phoneticPr fontId="3" type="noConversion"/>
  </si>
  <si>
    <t>An die Morgensonnen, Beim Sonnenuntergang</t>
    <phoneticPr fontId="3" type="noConversion"/>
  </si>
  <si>
    <t>L.F. Brandts Buys: Singenthal</t>
    <phoneticPr fontId="3" type="noConversion"/>
  </si>
  <si>
    <t>L.F. Brandts Buys werd nieuwe dirigent</t>
    <phoneticPr fontId="3" type="noConversion"/>
  </si>
  <si>
    <t>Oldboom Lutkeman</t>
    <phoneticPr fontId="3" type="noConversion"/>
  </si>
  <si>
    <t>Muijderman</t>
    <phoneticPr fontId="3" type="noConversion"/>
  </si>
  <si>
    <t>Jan Dijker</t>
    <phoneticPr fontId="3" type="noConversion"/>
  </si>
  <si>
    <t>23-04-1902</t>
    <phoneticPr fontId="3" type="noConversion"/>
  </si>
  <si>
    <t>A.H. Nieuwkamp</t>
    <phoneticPr fontId="3" type="noConversion"/>
  </si>
  <si>
    <t>J. Broek</t>
    <phoneticPr fontId="3" type="noConversion"/>
  </si>
  <si>
    <t>17-12-1902</t>
    <phoneticPr fontId="3" type="noConversion"/>
  </si>
  <si>
    <t>Wilma Hoek</t>
    <phoneticPr fontId="3" type="noConversion"/>
  </si>
  <si>
    <t>Praetoris: A Capella koren</t>
    <phoneticPr fontId="3" type="noConversion"/>
  </si>
  <si>
    <t>Piano: J.H.L. Rijken</t>
    <phoneticPr fontId="3" type="noConversion"/>
  </si>
  <si>
    <t>Hauptmann: Salva Regina</t>
    <phoneticPr fontId="3" type="noConversion"/>
  </si>
  <si>
    <t>Piano: R. van Oostende</t>
    <phoneticPr fontId="3" type="noConversion"/>
  </si>
  <si>
    <t>W. Renoud</t>
    <phoneticPr fontId="3" type="noConversion"/>
  </si>
  <si>
    <t>W. Luyckse</t>
    <phoneticPr fontId="3" type="noConversion"/>
  </si>
  <si>
    <t>Eize Leertouwer</t>
    <phoneticPr fontId="3" type="noConversion"/>
  </si>
  <si>
    <t>H.C. van Oort</t>
    <phoneticPr fontId="3" type="noConversion"/>
  </si>
  <si>
    <t>Arnold Wagenaar</t>
    <phoneticPr fontId="3" type="noConversion"/>
  </si>
  <si>
    <t>Kerk en kamermuziek van de 17 en 18 eeuw</t>
    <phoneticPr fontId="3" type="noConversion"/>
  </si>
  <si>
    <t>Jan van Elsacker</t>
    <phoneticPr fontId="3" type="noConversion"/>
  </si>
  <si>
    <t>Martijn Sanders</t>
    <phoneticPr fontId="3" type="noConversion"/>
  </si>
  <si>
    <t xml:space="preserve">Herman Strategier Begeleidingsorkest </t>
    <phoneticPr fontId="3" type="noConversion"/>
  </si>
  <si>
    <t>Janine Scheepers</t>
    <phoneticPr fontId="3" type="noConversion"/>
  </si>
  <si>
    <t>Terance Mierau</t>
    <phoneticPr fontId="3" type="noConversion"/>
  </si>
  <si>
    <t>Leo Gees</t>
    <phoneticPr fontId="3" type="noConversion"/>
  </si>
  <si>
    <t>Jubileum concert 125 jaar</t>
    <phoneticPr fontId="3" type="noConversion"/>
  </si>
  <si>
    <t>Vera Lansink</t>
    <phoneticPr fontId="3" type="noConversion"/>
  </si>
  <si>
    <t>Julian Hartman</t>
    <phoneticPr fontId="3" type="noConversion"/>
  </si>
  <si>
    <t>Kamerorkest Ensemble l'Esprit</t>
    <phoneticPr fontId="3" type="noConversion"/>
  </si>
  <si>
    <t>Marjolein Latour</t>
    <phoneticPr fontId="3" type="noConversion"/>
  </si>
  <si>
    <t>Jeroen de Vaal</t>
    <phoneticPr fontId="3" type="noConversion"/>
  </si>
  <si>
    <t>Hans de Lange</t>
    <phoneticPr fontId="3" type="noConversion"/>
  </si>
  <si>
    <t>FL. 0,60</t>
    <phoneticPr fontId="3" type="noConversion"/>
  </si>
  <si>
    <t>Voorjaarsconcert (generale)</t>
    <phoneticPr fontId="3" type="noConversion"/>
  </si>
  <si>
    <t>Stadsarchief nummer 55</t>
    <phoneticPr fontId="3" type="noConversion"/>
  </si>
  <si>
    <t>J.W. Jongbloed</t>
    <phoneticPr fontId="3" type="noConversion"/>
  </si>
  <si>
    <t>P.A. Bottinga</t>
    <phoneticPr fontId="3" type="noConversion"/>
  </si>
  <si>
    <t>Diverse kleine werken</t>
    <phoneticPr fontId="3" type="noConversion"/>
  </si>
  <si>
    <t>Piano: van Elk-Kuntzel</t>
    <phoneticPr fontId="3" type="noConversion"/>
  </si>
  <si>
    <t>M. De Windt</t>
    <phoneticPr fontId="3" type="noConversion"/>
  </si>
  <si>
    <t>Sgambati: Requiem</t>
    <phoneticPr fontId="3" type="noConversion"/>
  </si>
  <si>
    <t>Grieg: Olav Trygvason</t>
    <phoneticPr fontId="3" type="noConversion"/>
  </si>
  <si>
    <t>Haydn: Die Jahreszeiten</t>
    <phoneticPr fontId="3" type="noConversion"/>
  </si>
  <si>
    <t>Piano en dubbel strijkkwartet</t>
    <phoneticPr fontId="3" type="noConversion"/>
  </si>
  <si>
    <t>B. Sterrenberg-Roos</t>
    <phoneticPr fontId="3" type="noConversion"/>
  </si>
  <si>
    <t>J.S. Runeman</t>
    <phoneticPr fontId="3" type="noConversion"/>
  </si>
  <si>
    <t>J.S. Runeman werd nieuwe dirigent</t>
    <phoneticPr fontId="3" type="noConversion"/>
  </si>
  <si>
    <t>M. Bruch: Das Lied von der Glocke</t>
    <phoneticPr fontId="3" type="noConversion"/>
  </si>
  <si>
    <t>J.S. Runeman</t>
  </si>
  <si>
    <t>Leni Henning</t>
    <phoneticPr fontId="3" type="noConversion"/>
  </si>
  <si>
    <t>Han de le Fevre</t>
    <phoneticPr fontId="3" type="noConversion"/>
  </si>
  <si>
    <t>Otto Couperus</t>
    <phoneticPr fontId="3" type="noConversion"/>
  </si>
  <si>
    <t>Ernst van Tiel</t>
    <phoneticPr fontId="3" type="noConversion"/>
  </si>
  <si>
    <t>Dirigent van Pelt ontslagen 1 dag voor concert</t>
    <phoneticPr fontId="3" type="noConversion"/>
  </si>
  <si>
    <t>Psalm 151</t>
  </si>
  <si>
    <t>Lien Hageman</t>
    <phoneticPr fontId="3" type="noConversion"/>
  </si>
  <si>
    <t>Marene Elgershuizen</t>
    <phoneticPr fontId="3" type="noConversion"/>
  </si>
  <si>
    <t>A. Visman-Vlieger</t>
    <phoneticPr fontId="3" type="noConversion"/>
  </si>
  <si>
    <t>F. Bolsius</t>
    <phoneticPr fontId="3" type="noConversion"/>
  </si>
  <si>
    <t>Gade: Fruhlungsbotschaft</t>
    <phoneticPr fontId="3" type="noConversion"/>
  </si>
  <si>
    <t>Zutphense orkestvereninging</t>
    <phoneticPr fontId="3" type="noConversion"/>
  </si>
  <si>
    <t>Coba ter Horst</t>
    <phoneticPr fontId="3" type="noConversion"/>
  </si>
  <si>
    <t>Koelman</t>
    <phoneticPr fontId="3" type="noConversion"/>
  </si>
  <si>
    <t>Gade: Zion</t>
    <phoneticPr fontId="3" type="noConversion"/>
  </si>
  <si>
    <t>Piano: J. Groenheim</t>
    <phoneticPr fontId="3" type="noConversion"/>
  </si>
  <si>
    <t>Gade: Erlkoningstochter</t>
    <phoneticPr fontId="3" type="noConversion"/>
  </si>
  <si>
    <t>Nieuwe directie:</t>
  </si>
  <si>
    <t>L.F. Brandts Buys</t>
    <phoneticPr fontId="3" type="noConversion"/>
  </si>
  <si>
    <t>Theod. Alard</t>
    <phoneticPr fontId="3" type="noConversion"/>
  </si>
  <si>
    <t>M. Smits</t>
    <phoneticPr fontId="3" type="noConversion"/>
  </si>
  <si>
    <t>J. Hemsing</t>
    <phoneticPr fontId="3" type="noConversion"/>
  </si>
  <si>
    <t>Mendelssohn Bartholdy: Paulus</t>
    <phoneticPr fontId="3" type="noConversion"/>
  </si>
  <si>
    <t>M. Bruch: Das Lied von der Glocke</t>
    <phoneticPr fontId="3" type="noConversion"/>
  </si>
  <si>
    <t>Samen geven van concert door Toonkunst en Zutphense orkest vereniging</t>
    <phoneticPr fontId="3" type="noConversion"/>
  </si>
  <si>
    <t>Bruch: Schon Ellen</t>
    <phoneticPr fontId="3" type="noConversion"/>
  </si>
  <si>
    <t>Marcel Beukman</t>
    <phoneticPr fontId="3" type="noConversion"/>
  </si>
  <si>
    <t>Math Dirks</t>
    <phoneticPr fontId="3" type="noConversion"/>
  </si>
  <si>
    <t>C. Wassenberg</t>
    <phoneticPr fontId="3" type="noConversion"/>
  </si>
  <si>
    <t>A.C. Wertheim</t>
    <phoneticPr fontId="3" type="noConversion"/>
  </si>
  <si>
    <t>Hamm: Rustig Ondergaan</t>
    <phoneticPr fontId="3" type="noConversion"/>
  </si>
  <si>
    <t>Margareth Beunders</t>
    <phoneticPr fontId="3" type="noConversion"/>
  </si>
  <si>
    <t>Musis Sacrum</t>
    <phoneticPr fontId="3" type="noConversion"/>
  </si>
  <si>
    <t>FL. 3,00</t>
    <phoneticPr fontId="3" type="noConversion"/>
  </si>
  <si>
    <t>Leni Heere-Henning</t>
    <phoneticPr fontId="3" type="noConversion"/>
  </si>
  <si>
    <t>Han de le Fevre</t>
    <phoneticPr fontId="3" type="noConversion"/>
  </si>
  <si>
    <t>Peter de Vos</t>
    <phoneticPr fontId="3" type="noConversion"/>
  </si>
  <si>
    <t>Jongenskoor olv Cor Nijhuis</t>
    <phoneticPr fontId="3" type="noConversion"/>
  </si>
  <si>
    <t>Carel Willink</t>
    <phoneticPr fontId="3" type="noConversion"/>
  </si>
  <si>
    <t>Voorjaarsconcert (generale)</t>
    <phoneticPr fontId="3" type="noConversion"/>
  </si>
  <si>
    <t>FL. 2,00</t>
    <phoneticPr fontId="3" type="noConversion"/>
  </si>
  <si>
    <t>A. Van Wickevoort-Crommeln</t>
    <phoneticPr fontId="3" type="noConversion"/>
  </si>
  <si>
    <t>J. Van Meent-Walter</t>
    <phoneticPr fontId="3" type="noConversion"/>
  </si>
  <si>
    <t>Mr. H. Smedes</t>
    <phoneticPr fontId="3" type="noConversion"/>
  </si>
  <si>
    <t>L. Bogtman</t>
    <phoneticPr fontId="3" type="noConversion"/>
  </si>
  <si>
    <t>FL. 0,10</t>
    <phoneticPr fontId="3" type="noConversion"/>
  </si>
  <si>
    <t>Stadsarchief nummer 56</t>
    <phoneticPr fontId="3" type="noConversion"/>
  </si>
  <si>
    <t>FL. 0,10</t>
    <phoneticPr fontId="3" type="noConversion"/>
  </si>
  <si>
    <t>orgel met Klaas Stok</t>
    <phoneticPr fontId="3" type="noConversion"/>
  </si>
  <si>
    <t>Kerk Rheden</t>
    <phoneticPr fontId="3" type="noConversion"/>
  </si>
  <si>
    <t>orgel met Wim Riefel</t>
    <phoneticPr fontId="3" type="noConversion"/>
  </si>
  <si>
    <t>Slavisch programma</t>
    <phoneticPr fontId="3" type="noConversion"/>
  </si>
  <si>
    <t>Viool en piano</t>
    <phoneticPr fontId="3" type="noConversion"/>
  </si>
  <si>
    <t>Kerk Voorst</t>
    <phoneticPr fontId="3" type="noConversion"/>
  </si>
  <si>
    <t>Willem van Pelt</t>
    <phoneticPr fontId="3" type="noConversion"/>
  </si>
  <si>
    <t>Kerk Steenderen</t>
    <phoneticPr fontId="3" type="noConversion"/>
  </si>
  <si>
    <t>Marcel van Dieren</t>
    <phoneticPr fontId="3" type="noConversion"/>
  </si>
  <si>
    <t>Walburgiskerk</t>
    <phoneticPr fontId="3" type="noConversion"/>
  </si>
  <si>
    <t>Klaas Stok, orgel</t>
    <phoneticPr fontId="3" type="noConversion"/>
  </si>
  <si>
    <t>Marelin van Prooijen</t>
    <phoneticPr fontId="3" type="noConversion"/>
  </si>
  <si>
    <t>Hans Scholing</t>
    <phoneticPr fontId="3" type="noConversion"/>
  </si>
  <si>
    <t>Britten: Saint Nicolas Cantate</t>
    <phoneticPr fontId="3" type="noConversion"/>
  </si>
  <si>
    <t>Mirjam Drost</t>
    <phoneticPr fontId="3" type="noConversion"/>
  </si>
  <si>
    <t>Pascal Pittie</t>
    <phoneticPr fontId="3" type="noConversion"/>
  </si>
  <si>
    <t>Winterconcert</t>
    <phoneticPr fontId="3" type="noConversion"/>
  </si>
  <si>
    <t>Voorjaarsconcert (generale)</t>
    <phoneticPr fontId="3" type="noConversion"/>
  </si>
  <si>
    <t>FL. 2,00</t>
    <phoneticPr fontId="3" type="noConversion"/>
  </si>
  <si>
    <t>FL. 1,00</t>
    <phoneticPr fontId="3" type="noConversion"/>
  </si>
  <si>
    <t>Dora van Doorn-Lindeman</t>
    <phoneticPr fontId="3" type="noConversion"/>
  </si>
  <si>
    <t>Suze Luger</t>
    <phoneticPr fontId="3" type="noConversion"/>
  </si>
  <si>
    <t>Albert Dana</t>
    <phoneticPr fontId="3" type="noConversion"/>
  </si>
  <si>
    <t>Herman Schey</t>
    <phoneticPr fontId="3" type="noConversion"/>
  </si>
  <si>
    <t>Andre Post</t>
    <phoneticPr fontId="3" type="noConversion"/>
  </si>
  <si>
    <t>BARST</t>
    <phoneticPr fontId="3" type="noConversion"/>
  </si>
  <si>
    <t>Psalm 150</t>
    <phoneticPr fontId="3" type="noConversion"/>
  </si>
  <si>
    <t>Angelina Ruzzafante</t>
    <phoneticPr fontId="3" type="noConversion"/>
  </si>
  <si>
    <t>Alex Grigorev</t>
    <phoneticPr fontId="3" type="noConversion"/>
  </si>
  <si>
    <t>Rossini: Stabat Mater</t>
    <phoneticPr fontId="3" type="noConversion"/>
  </si>
  <si>
    <t>Schubert: Messe G-dur</t>
    <phoneticPr fontId="3" type="noConversion"/>
  </si>
  <si>
    <t>Piano, cello en viool</t>
    <phoneticPr fontId="3" type="noConversion"/>
  </si>
  <si>
    <t>De Hut op de Heide</t>
    <phoneticPr fontId="3" type="noConversion"/>
  </si>
  <si>
    <t>Piano: P.C. van Erkel en P. De Koning</t>
    <phoneticPr fontId="3" type="noConversion"/>
  </si>
  <si>
    <t>Ja. Unia Steyn Parve</t>
    <phoneticPr fontId="3" type="noConversion"/>
  </si>
  <si>
    <t>Bede voor het vaderland</t>
    <phoneticPr fontId="3" type="noConversion"/>
  </si>
  <si>
    <t>Loflied en Schon Ellen</t>
    <phoneticPr fontId="3" type="noConversion"/>
  </si>
  <si>
    <t>Piano: Smit en P. De Koning</t>
    <phoneticPr fontId="3" type="noConversion"/>
  </si>
  <si>
    <t>Louis van Tulder</t>
    <phoneticPr fontId="3" type="noConversion"/>
  </si>
  <si>
    <t>Thom. Denijs</t>
    <phoneticPr fontId="3" type="noConversion"/>
  </si>
  <si>
    <t>50 jarig bestaan met 160 personen</t>
    <phoneticPr fontId="3" type="noConversion"/>
  </si>
  <si>
    <t>3e Jubileum: 75 jaar</t>
    <phoneticPr fontId="3" type="noConversion"/>
  </si>
  <si>
    <t>4e Jubileum: 100 jaar</t>
    <phoneticPr fontId="3" type="noConversion"/>
  </si>
  <si>
    <t>Jan Willem van der Hagen</t>
    <phoneticPr fontId="3" type="noConversion"/>
  </si>
  <si>
    <t>Sander Heutink</t>
    <phoneticPr fontId="3" type="noConversion"/>
  </si>
  <si>
    <t>Ellen Schuring</t>
    <phoneticPr fontId="3" type="noConversion"/>
  </si>
  <si>
    <t>Martine Straesser</t>
    <phoneticPr fontId="3" type="noConversion"/>
  </si>
  <si>
    <t>Leni Heere-Henning</t>
    <phoneticPr fontId="3" type="noConversion"/>
  </si>
  <si>
    <t>Corry Bijster</t>
    <phoneticPr fontId="3" type="noConversion"/>
  </si>
  <si>
    <t>Leni Henning</t>
    <phoneticPr fontId="3" type="noConversion"/>
  </si>
  <si>
    <t>Han de le Fevre</t>
    <phoneticPr fontId="3" type="noConversion"/>
  </si>
  <si>
    <t>Peter de Vos</t>
    <phoneticPr fontId="3" type="noConversion"/>
  </si>
  <si>
    <t>Wiebe Drayer</t>
    <phoneticPr fontId="3" type="noConversion"/>
  </si>
  <si>
    <t>Jan van der Ree</t>
    <phoneticPr fontId="3" type="noConversion"/>
  </si>
  <si>
    <t>Winterconcert (generale)</t>
    <phoneticPr fontId="3" type="noConversion"/>
  </si>
  <si>
    <t>Dora van Doorn-Lindeman</t>
    <phoneticPr fontId="3" type="noConversion"/>
  </si>
  <si>
    <t>Aafje Heynis</t>
    <phoneticPr fontId="3" type="noConversion"/>
  </si>
  <si>
    <t>David Hollestede</t>
    <phoneticPr fontId="3" type="noConversion"/>
  </si>
  <si>
    <t>Corry Bijster</t>
    <phoneticPr fontId="3" type="noConversion"/>
  </si>
  <si>
    <t>Heleen Verkley</t>
    <phoneticPr fontId="3" type="noConversion"/>
  </si>
  <si>
    <t>Jan Waayer</t>
    <phoneticPr fontId="3" type="noConversion"/>
  </si>
  <si>
    <t>Rom Kalma</t>
    <phoneticPr fontId="3" type="noConversion"/>
  </si>
  <si>
    <t>Reinhardt van Randwijk</t>
    <phoneticPr fontId="3" type="noConversion"/>
  </si>
  <si>
    <t>Kerk Warnsveld</t>
    <phoneticPr fontId="3" type="noConversion"/>
  </si>
  <si>
    <t>Stadsarchief nummer 56</t>
  </si>
  <si>
    <t>FL. 0,35</t>
    <phoneticPr fontId="3" type="noConversion"/>
  </si>
  <si>
    <t>Maartje Kliffen</t>
    <phoneticPr fontId="3" type="noConversion"/>
  </si>
  <si>
    <t>Leni Henning</t>
    <phoneticPr fontId="3" type="noConversion"/>
  </si>
  <si>
    <t>Kerstliederen</t>
    <phoneticPr fontId="3" type="noConversion"/>
  </si>
  <si>
    <t>Broederenkerk</t>
    <phoneticPr fontId="3" type="noConversion"/>
  </si>
  <si>
    <t>Harp: Ank van Kampen</t>
    <phoneticPr fontId="3" type="noConversion"/>
  </si>
  <si>
    <t>Nora Blok</t>
    <phoneticPr fontId="3" type="noConversion"/>
  </si>
  <si>
    <t>Vrije school de Ijssel</t>
    <phoneticPr fontId="3" type="noConversion"/>
  </si>
  <si>
    <t>Annette de la Bije</t>
    <phoneticPr fontId="3" type="noConversion"/>
  </si>
  <si>
    <t>Arjan Blanken</t>
    <phoneticPr fontId="3" type="noConversion"/>
  </si>
  <si>
    <t>Knapenkoor olv L.W. Engelsma</t>
    <phoneticPr fontId="3" type="noConversion"/>
  </si>
  <si>
    <t>Stadsarchief nummer 63</t>
    <phoneticPr fontId="3" type="noConversion"/>
  </si>
  <si>
    <t>Jan van Buggenum</t>
    <phoneticPr fontId="3" type="noConversion"/>
  </si>
  <si>
    <t>Voorjaarsconcert</t>
    <phoneticPr fontId="3" type="noConversion"/>
  </si>
  <si>
    <t>Corrie Bijster</t>
    <phoneticPr fontId="3" type="noConversion"/>
  </si>
  <si>
    <t>Laurens Bogtman</t>
    <phoneticPr fontId="3" type="noConversion"/>
  </si>
  <si>
    <t>Knapenkoor olv de Vrieze</t>
    <phoneticPr fontId="3" type="noConversion"/>
  </si>
  <si>
    <t>Guus Hoekman</t>
    <phoneticPr fontId="3" type="noConversion"/>
  </si>
  <si>
    <t>FL. 2,50</t>
    <phoneticPr fontId="3" type="noConversion"/>
  </si>
  <si>
    <t>FL. 3,00</t>
    <phoneticPr fontId="3" type="noConversion"/>
  </si>
  <si>
    <t>Jubileum concert (75)</t>
    <phoneticPr fontId="3" type="noConversion"/>
  </si>
  <si>
    <t>FL. 1,50</t>
    <phoneticPr fontId="3" type="noConversion"/>
  </si>
  <si>
    <t>Maartje Kliffen</t>
    <phoneticPr fontId="3" type="noConversion"/>
  </si>
  <si>
    <t>Jan van mantgem</t>
    <phoneticPr fontId="3" type="noConversion"/>
  </si>
  <si>
    <t>Laurens Bogtman</t>
    <phoneticPr fontId="3" type="noConversion"/>
  </si>
  <si>
    <t>FL. 2,75</t>
    <phoneticPr fontId="3" type="noConversion"/>
  </si>
  <si>
    <t>FL. 1,50</t>
    <phoneticPr fontId="3" type="noConversion"/>
  </si>
  <si>
    <t>Haydn: Stabat Mater</t>
    <phoneticPr fontId="3" type="noConversion"/>
  </si>
  <si>
    <t>Gade: Zion</t>
    <phoneticPr fontId="3" type="noConversion"/>
  </si>
  <si>
    <t xml:space="preserve">Haydn: Die Jahreszeiten </t>
    <phoneticPr fontId="3" type="noConversion"/>
  </si>
  <si>
    <t>L.F. Brandts Buys: Singenthal</t>
    <phoneticPr fontId="3" type="noConversion"/>
  </si>
  <si>
    <t>Mendelssohn Bartholdy: Loreley</t>
    <phoneticPr fontId="3" type="noConversion"/>
  </si>
  <si>
    <t>Mendelssohn Bartholdy: Elias</t>
    <phoneticPr fontId="3" type="noConversion"/>
  </si>
  <si>
    <t>mannankwartet Inter Nos Arnhem</t>
    <phoneticPr fontId="3" type="noConversion"/>
  </si>
  <si>
    <t>Ira Spaulding</t>
    <phoneticPr fontId="3" type="noConversion"/>
  </si>
  <si>
    <t>Lisette Emmink</t>
    <phoneticPr fontId="3" type="noConversion"/>
  </si>
  <si>
    <t>Jan Caals</t>
    <phoneticPr fontId="3" type="noConversion"/>
  </si>
  <si>
    <t>Huw Rhys- Evans</t>
    <phoneticPr fontId="3" type="noConversion"/>
  </si>
  <si>
    <t>Piere Mak</t>
    <phoneticPr fontId="3" type="noConversion"/>
  </si>
  <si>
    <t>Brahms: Ein Deutsches Requiem</t>
    <phoneticPr fontId="3" type="noConversion"/>
  </si>
  <si>
    <t>Amsterdams promenade orkest</t>
    <phoneticPr fontId="3" type="noConversion"/>
  </si>
  <si>
    <t>Marjorie Ginczinger</t>
    <phoneticPr fontId="3" type="noConversion"/>
  </si>
  <si>
    <t>Jose Scholten</t>
    <phoneticPr fontId="3" type="noConversion"/>
  </si>
  <si>
    <t>Gratis</t>
    <phoneticPr fontId="3" type="noConversion"/>
  </si>
  <si>
    <t>Bornhof</t>
    <phoneticPr fontId="3" type="noConversion"/>
  </si>
  <si>
    <t>Philharmonie Gelre</t>
    <phoneticPr fontId="3" type="noConversion"/>
  </si>
  <si>
    <t>Erik Slik</t>
    <phoneticPr fontId="3" type="noConversion"/>
  </si>
  <si>
    <t>Jan van der Ree</t>
    <phoneticPr fontId="3" type="noConversion"/>
  </si>
  <si>
    <t>Elly Ameling</t>
    <phoneticPr fontId="3" type="noConversion"/>
  </si>
  <si>
    <t>Jan Waayer</t>
    <phoneticPr fontId="3" type="noConversion"/>
  </si>
  <si>
    <t>Reinier Schweppe</t>
    <phoneticPr fontId="3" type="noConversion"/>
  </si>
  <si>
    <t>Peter de Vos</t>
    <phoneticPr fontId="3" type="noConversion"/>
  </si>
  <si>
    <t>Vrouwen concert</t>
    <phoneticPr fontId="3" type="noConversion"/>
  </si>
  <si>
    <t>Diverse kleine werken</t>
    <phoneticPr fontId="3" type="noConversion"/>
  </si>
  <si>
    <t>Najaarsconcert</t>
    <phoneticPr fontId="3" type="noConversion"/>
  </si>
  <si>
    <t>Verdi: Requiem</t>
    <phoneticPr fontId="3" type="noConversion"/>
  </si>
  <si>
    <t>Gretha Krom</t>
    <phoneticPr fontId="3" type="noConversion"/>
  </si>
  <si>
    <t>David Hollestede</t>
    <phoneticPr fontId="3" type="noConversion"/>
  </si>
  <si>
    <t>Najaarsconcert (generale)</t>
    <phoneticPr fontId="3" type="noConversion"/>
  </si>
  <si>
    <t>Jubileum concert (85)</t>
    <phoneticPr fontId="3" type="noConversion"/>
  </si>
  <si>
    <t>Koorklas Muziekschool</t>
    <phoneticPr fontId="3" type="noConversion"/>
  </si>
  <si>
    <t>Alida Leinweber</t>
    <phoneticPr fontId="3" type="noConversion"/>
  </si>
  <si>
    <t>Sophia van Sante</t>
    <phoneticPr fontId="3" type="noConversion"/>
  </si>
  <si>
    <t>Cherubini: Ave Maria en Mendelsohn: Elias</t>
    <phoneticPr fontId="3" type="noConversion"/>
  </si>
  <si>
    <t>31-03-1876</t>
    <phoneticPr fontId="3" type="noConversion"/>
  </si>
  <si>
    <t>Schumann: Zigeunerleben</t>
    <phoneticPr fontId="3" type="noConversion"/>
  </si>
  <si>
    <t>FL. 2,50</t>
    <phoneticPr fontId="3" type="noConversion"/>
  </si>
  <si>
    <t>Vleugel: Gerard Dekker</t>
    <phoneticPr fontId="3" type="noConversion"/>
  </si>
  <si>
    <t>Heleen Verkley</t>
    <phoneticPr fontId="3" type="noConversion"/>
  </si>
  <si>
    <t>Watty Krap</t>
    <phoneticPr fontId="3" type="noConversion"/>
  </si>
  <si>
    <t>Wiebe Drayer</t>
    <phoneticPr fontId="3" type="noConversion"/>
  </si>
  <si>
    <t>Winterconcert</t>
    <phoneticPr fontId="3" type="noConversion"/>
  </si>
  <si>
    <t>Mendelssohn Bartholdy: Psalm 42</t>
    <phoneticPr fontId="3" type="noConversion"/>
  </si>
  <si>
    <t>14-01-1880</t>
    <phoneticPr fontId="3" type="noConversion"/>
  </si>
  <si>
    <t>Voor de behoeftigen van Zutphen</t>
    <phoneticPr fontId="3" type="noConversion"/>
  </si>
  <si>
    <t>FL. 0,25</t>
    <phoneticPr fontId="3" type="noConversion"/>
  </si>
  <si>
    <t>05-04-1881</t>
    <phoneticPr fontId="3" type="noConversion"/>
  </si>
  <si>
    <t>14-01-1882</t>
    <phoneticPr fontId="3" type="noConversion"/>
  </si>
  <si>
    <t>Oosterbeek</t>
    <phoneticPr fontId="3" type="noConversion"/>
  </si>
  <si>
    <t>Arnhem</t>
    <phoneticPr fontId="3" type="noConversion"/>
  </si>
  <si>
    <t>Jubileum concert (65)</t>
    <phoneticPr fontId="3" type="noConversion"/>
  </si>
  <si>
    <t>Jose Candel</t>
    <phoneticPr fontId="3" type="noConversion"/>
  </si>
  <si>
    <t>Knapenkoor olv Jan van Stokkum</t>
    <phoneticPr fontId="3" type="noConversion"/>
  </si>
  <si>
    <t>Henk Kroes</t>
    <phoneticPr fontId="3" type="noConversion"/>
  </si>
  <si>
    <t>FL. 2,50</t>
    <phoneticPr fontId="3" type="noConversion"/>
  </si>
  <si>
    <t>Broederenkerk</t>
    <phoneticPr fontId="3" type="noConversion"/>
  </si>
  <si>
    <t>Organist: C.J. Bute</t>
    <phoneticPr fontId="3" type="noConversion"/>
  </si>
  <si>
    <t>Voorjaarsconcert (generale)</t>
    <phoneticPr fontId="3" type="noConversion"/>
  </si>
  <si>
    <t>Haydn: Die Jahreszeiten</t>
    <phoneticPr fontId="3" type="noConversion"/>
  </si>
  <si>
    <t>FL. 1,25</t>
    <phoneticPr fontId="3" type="noConversion"/>
  </si>
  <si>
    <t>Verdi: Requiem</t>
    <phoneticPr fontId="3" type="noConversion"/>
  </si>
  <si>
    <t>FL. 0,25</t>
    <phoneticPr fontId="3" type="noConversion"/>
  </si>
  <si>
    <t>Mea Naberman</t>
    <phoneticPr fontId="3" type="noConversion"/>
  </si>
  <si>
    <t>Annie Hermes</t>
    <phoneticPr fontId="3" type="noConversion"/>
  </si>
  <si>
    <t>Han de le Fevre</t>
    <phoneticPr fontId="3" type="noConversion"/>
  </si>
  <si>
    <t>Laurens Bogtman</t>
    <phoneticPr fontId="3" type="noConversion"/>
  </si>
  <si>
    <t>Voorjaarsconcert</t>
    <phoneticPr fontId="3" type="noConversion"/>
  </si>
  <si>
    <t>FL. 2,00</t>
    <phoneticPr fontId="3" type="noConversion"/>
  </si>
  <si>
    <t>Nora Blok</t>
    <phoneticPr fontId="3" type="noConversion"/>
  </si>
  <si>
    <t>B. Koster</t>
    <phoneticPr fontId="3" type="noConversion"/>
  </si>
  <si>
    <t>Annie van Veldhoven</t>
    <phoneticPr fontId="3" type="noConversion"/>
  </si>
  <si>
    <t>Archief TK Secretariaat</t>
    <phoneticPr fontId="3" type="noConversion"/>
  </si>
  <si>
    <t>Joost van der Linden</t>
    <phoneticPr fontId="3" type="noConversion"/>
  </si>
  <si>
    <t>Frans Kerstconcert</t>
    <phoneticPr fontId="3" type="noConversion"/>
  </si>
  <si>
    <t>Ensemble Conservatoire</t>
    <phoneticPr fontId="3" type="noConversion"/>
  </si>
  <si>
    <t>Martine Alink</t>
    <phoneticPr fontId="3" type="noConversion"/>
  </si>
  <si>
    <t>Remco Roovers</t>
    <phoneticPr fontId="3" type="noConversion"/>
  </si>
  <si>
    <t>Faure: Requiem</t>
    <phoneticPr fontId="3" type="noConversion"/>
  </si>
  <si>
    <t>Vleugel: Nelly Wagenaar</t>
    <phoneticPr fontId="3" type="noConversion"/>
  </si>
  <si>
    <t>Corry Bijster</t>
    <phoneticPr fontId="3" type="noConversion"/>
  </si>
  <si>
    <t>Wagenaar: de schipbreuk</t>
    <phoneticPr fontId="3" type="noConversion"/>
  </si>
  <si>
    <t>Kerstconcert</t>
    <phoneticPr fontId="3" type="noConversion"/>
  </si>
  <si>
    <t>Ankie van Wickevoort-Crommelin</t>
    <phoneticPr fontId="3" type="noConversion"/>
  </si>
  <si>
    <t>Liesbeth Sabelis</t>
    <phoneticPr fontId="3" type="noConversion"/>
  </si>
  <si>
    <t>Mendelssohn Bartholdy: Diverse werken</t>
    <phoneticPr fontId="3" type="noConversion"/>
  </si>
  <si>
    <t>Jo van Ijzer-Vincent</t>
    <phoneticPr fontId="3" type="noConversion"/>
  </si>
  <si>
    <t>Annette de la Bije</t>
    <phoneticPr fontId="3" type="noConversion"/>
  </si>
  <si>
    <t>Alexander Young</t>
    <phoneticPr fontId="3" type="noConversion"/>
  </si>
  <si>
    <t>Marco Bakker</t>
    <phoneticPr fontId="3" type="noConversion"/>
  </si>
  <si>
    <t>Jongenskoor Arnhem</t>
    <phoneticPr fontId="3" type="noConversion"/>
  </si>
  <si>
    <t>Orgel, fluit, hobo</t>
    <phoneticPr fontId="3" type="noConversion"/>
  </si>
  <si>
    <t>Kerk Gorsel</t>
    <phoneticPr fontId="3" type="noConversion"/>
  </si>
  <si>
    <t>Strawinsky: Diverse werken</t>
    <phoneticPr fontId="3" type="noConversion"/>
  </si>
  <si>
    <t>Eize Leertouwer</t>
    <phoneticPr fontId="3" type="noConversion"/>
  </si>
  <si>
    <t>Guus Hoekman</t>
    <phoneticPr fontId="3" type="noConversion"/>
  </si>
  <si>
    <t>Knapenkoor olv F. Vente</t>
    <phoneticPr fontId="3" type="noConversion"/>
  </si>
  <si>
    <t>Najaarsconcert</t>
    <phoneticPr fontId="3" type="noConversion"/>
  </si>
  <si>
    <t>Italiaanse meesters</t>
    <phoneticPr fontId="3" type="noConversion"/>
  </si>
  <si>
    <t>Cornelia van der Horst</t>
    <phoneticPr fontId="3" type="noConversion"/>
  </si>
  <si>
    <t>Piano: Arthur Hartong en Viool: Teun Runia en Klarinet: Reinier Hogerheijde</t>
    <phoneticPr fontId="3" type="noConversion"/>
  </si>
  <si>
    <t>FL. 3,50</t>
    <phoneticPr fontId="3" type="noConversion"/>
  </si>
  <si>
    <t>Najaarsconcert</t>
    <phoneticPr fontId="3" type="noConversion"/>
  </si>
  <si>
    <t>Schumann: Abens am strande</t>
    <phoneticPr fontId="3" type="noConversion"/>
  </si>
  <si>
    <t>Stadsarchief nummer 63</t>
    <phoneticPr fontId="3" type="noConversion"/>
  </si>
  <si>
    <t>FL. 2,25</t>
    <phoneticPr fontId="3" type="noConversion"/>
  </si>
  <si>
    <t>FL. 0,30</t>
    <phoneticPr fontId="3" type="noConversion"/>
  </si>
  <si>
    <t>Corry Bijster</t>
    <phoneticPr fontId="3" type="noConversion"/>
  </si>
  <si>
    <t>Albert Dana</t>
    <phoneticPr fontId="3" type="noConversion"/>
  </si>
  <si>
    <t>Otto Couperus</t>
    <phoneticPr fontId="3" type="noConversion"/>
  </si>
  <si>
    <t>Roos Boelsma</t>
    <phoneticPr fontId="3" type="noConversion"/>
  </si>
  <si>
    <t>Lex Karsemeyer</t>
    <phoneticPr fontId="3" type="noConversion"/>
  </si>
  <si>
    <t>Piano: Eduard van Beinum</t>
    <phoneticPr fontId="3" type="noConversion"/>
  </si>
  <si>
    <t>Feestconcert Koninginnedag</t>
    <phoneticPr fontId="3" type="noConversion"/>
  </si>
  <si>
    <t>Tine Bredius-Heskes</t>
    <phoneticPr fontId="3" type="noConversion"/>
  </si>
  <si>
    <t>Prof. Maurice Weijnandt</t>
    <phoneticPr fontId="3" type="noConversion"/>
  </si>
  <si>
    <t>Willem Bredius</t>
    <phoneticPr fontId="3" type="noConversion"/>
  </si>
  <si>
    <t>Grieg: Vor der Klosterphorte</t>
    <phoneticPr fontId="3" type="noConversion"/>
  </si>
  <si>
    <t>FL. 0,15</t>
    <phoneticPr fontId="3" type="noConversion"/>
  </si>
  <si>
    <t>Madelon Michel</t>
    <phoneticPr fontId="3" type="noConversion"/>
  </si>
  <si>
    <t>Molly Michel</t>
    <phoneticPr fontId="3" type="noConversion"/>
  </si>
  <si>
    <t>Hein Meens</t>
    <phoneticPr fontId="3" type="noConversion"/>
  </si>
  <si>
    <t>Lex Barten</t>
    <phoneticPr fontId="3" type="noConversion"/>
  </si>
  <si>
    <t>orgel</t>
    <phoneticPr fontId="3" type="noConversion"/>
  </si>
  <si>
    <t>gratis</t>
    <phoneticPr fontId="3" type="noConversion"/>
  </si>
  <si>
    <t>Nora Blok</t>
    <phoneticPr fontId="3" type="noConversion"/>
  </si>
  <si>
    <t>Winterconcert (generale)</t>
    <phoneticPr fontId="3" type="noConversion"/>
  </si>
  <si>
    <t>Leni Heere-Henning</t>
    <phoneticPr fontId="3" type="noConversion"/>
  </si>
  <si>
    <t>Gerard de Vos</t>
    <phoneticPr fontId="3" type="noConversion"/>
  </si>
  <si>
    <t>Gerard Holthaus</t>
    <phoneticPr fontId="3" type="noConversion"/>
  </si>
  <si>
    <t>Winterconcert</t>
    <phoneticPr fontId="3" type="noConversion"/>
  </si>
  <si>
    <t xml:space="preserve">orgel </t>
    <phoneticPr fontId="3" type="noConversion"/>
  </si>
  <si>
    <t>orgel</t>
    <phoneticPr fontId="3" type="noConversion"/>
  </si>
  <si>
    <t>Kerk Vorden</t>
    <phoneticPr fontId="3" type="noConversion"/>
  </si>
  <si>
    <t>Mendelssohn Bartholdy: Paulus</t>
    <phoneticPr fontId="3" type="noConversion"/>
  </si>
  <si>
    <t>Mendelssohn Bartholdy: Lobgesang</t>
    <phoneticPr fontId="3" type="noConversion"/>
  </si>
  <si>
    <t>W. de Haan: Harpa</t>
    <phoneticPr fontId="3" type="noConversion"/>
  </si>
  <si>
    <t>Puccini: Messe de Gloria</t>
    <phoneticPr fontId="3" type="noConversion"/>
  </si>
  <si>
    <t>Het promenade orkest</t>
    <phoneticPr fontId="3" type="noConversion"/>
  </si>
  <si>
    <t>Lisette Bolle</t>
    <phoneticPr fontId="3" type="noConversion"/>
  </si>
  <si>
    <t>Bruno Balmeli</t>
    <phoneticPr fontId="3" type="noConversion"/>
  </si>
  <si>
    <t>gratis</t>
    <phoneticPr fontId="3" type="noConversion"/>
  </si>
  <si>
    <t>Sint Janskerk</t>
    <phoneticPr fontId="3" type="noConversion"/>
  </si>
  <si>
    <t>Voorjaarsconcert</t>
    <phoneticPr fontId="3" type="noConversion"/>
  </si>
  <si>
    <t>Herdenkingsconcert mmv Henk van Ulsen</t>
    <phoneticPr fontId="3" type="noConversion"/>
  </si>
  <si>
    <t>Walburgiskerk</t>
    <phoneticPr fontId="3" type="noConversion"/>
  </si>
  <si>
    <t>Koninginnnedag concert</t>
    <phoneticPr fontId="3" type="noConversion"/>
  </si>
  <si>
    <t>Met koor: Kunst Veredelt uit Oosterbeek</t>
    <phoneticPr fontId="3" type="noConversion"/>
  </si>
  <si>
    <t>FL. 10,00</t>
    <phoneticPr fontId="3" type="noConversion"/>
  </si>
  <si>
    <t>14-01-1885</t>
    <phoneticPr fontId="3" type="noConversion"/>
  </si>
  <si>
    <t>Stadsarchief nummer 57</t>
  </si>
  <si>
    <t>Stadsarchief nummer 57</t>
    <phoneticPr fontId="3" type="noConversion"/>
  </si>
  <si>
    <t>FL. 3,00</t>
    <phoneticPr fontId="3" type="noConversion"/>
  </si>
  <si>
    <t>Bart van Beinum</t>
    <phoneticPr fontId="3" type="noConversion"/>
  </si>
  <si>
    <t>Instrumentalisten</t>
    <phoneticPr fontId="3" type="noConversion"/>
  </si>
  <si>
    <t>Winterconcert</t>
    <phoneticPr fontId="3" type="noConversion"/>
  </si>
  <si>
    <t>Vier eeuwen a capella</t>
    <phoneticPr fontId="3" type="noConversion"/>
  </si>
  <si>
    <t>Piano: Liliane Leertouwer en Cello: Martin Shaver</t>
    <phoneticPr fontId="3" type="noConversion"/>
  </si>
  <si>
    <t>Zangersavond</t>
    <phoneticPr fontId="3" type="noConversion"/>
  </si>
  <si>
    <t>Walter Wolvekamp</t>
    <phoneticPr fontId="3" type="noConversion"/>
  </si>
  <si>
    <t>Simon van der Geest</t>
    <phoneticPr fontId="3" type="noConversion"/>
  </si>
  <si>
    <t>Meinard Kraak</t>
    <phoneticPr fontId="3" type="noConversion"/>
  </si>
  <si>
    <t>Gerard Meyer</t>
    <phoneticPr fontId="3" type="noConversion"/>
  </si>
  <si>
    <t>Henk van de Brink</t>
    <phoneticPr fontId="3" type="noConversion"/>
  </si>
  <si>
    <t>Het Graffel</t>
    <phoneticPr fontId="3" type="noConversion"/>
  </si>
  <si>
    <t>Paul Hameleers</t>
    <phoneticPr fontId="3" type="noConversion"/>
  </si>
  <si>
    <t>Bert van 'tHoff</t>
    <phoneticPr fontId="3" type="noConversion"/>
  </si>
  <si>
    <t>Voorjaarsconcert</t>
    <phoneticPr fontId="3" type="noConversion"/>
  </si>
  <si>
    <t>FL. 4,00</t>
    <phoneticPr fontId="3" type="noConversion"/>
  </si>
  <si>
    <t>Mozart: Missa Brevis</t>
    <phoneticPr fontId="3" type="noConversion"/>
  </si>
  <si>
    <t>Peter de Vos</t>
    <phoneticPr fontId="3" type="noConversion"/>
  </si>
  <si>
    <t>Henk van de Brink</t>
    <phoneticPr fontId="3" type="noConversion"/>
  </si>
  <si>
    <t>Nederlands Vocaal Kwartet</t>
    <phoneticPr fontId="3" type="noConversion"/>
  </si>
  <si>
    <t>Stadsarchief nummer 62</t>
    <phoneticPr fontId="3" type="noConversion"/>
  </si>
  <si>
    <t>Louise Dentz</t>
    <phoneticPr fontId="3" type="noConversion"/>
  </si>
  <si>
    <t>Jongenskoor</t>
    <phoneticPr fontId="3" type="noConversion"/>
  </si>
  <si>
    <t>To van der Sluys</t>
    <phoneticPr fontId="3" type="noConversion"/>
  </si>
  <si>
    <t>Medi Reidel</t>
    <phoneticPr fontId="3" type="noConversion"/>
  </si>
  <si>
    <t>Ludwig Matern</t>
    <phoneticPr fontId="3" type="noConversion"/>
  </si>
  <si>
    <t>Hermann Schey</t>
    <phoneticPr fontId="3" type="noConversion"/>
  </si>
  <si>
    <t>Mak van Waay</t>
    <phoneticPr fontId="3" type="noConversion"/>
  </si>
  <si>
    <t>H. Koning</t>
    <phoneticPr fontId="3" type="noConversion"/>
  </si>
  <si>
    <t>Arnhem</t>
    <phoneticPr fontId="3" type="noConversion"/>
  </si>
  <si>
    <t>Oosterbeek</t>
    <phoneticPr fontId="3" type="noConversion"/>
  </si>
  <si>
    <t>Ludwig Matern</t>
    <phoneticPr fontId="3" type="noConversion"/>
  </si>
  <si>
    <t>Hans van Duuren</t>
    <phoneticPr fontId="3" type="noConversion"/>
  </si>
  <si>
    <t>Rose Walter</t>
    <phoneticPr fontId="3" type="noConversion"/>
  </si>
  <si>
    <t>Medi Reidel</t>
    <phoneticPr fontId="3" type="noConversion"/>
  </si>
  <si>
    <t>H. Koning</t>
    <phoneticPr fontId="3" type="noConversion"/>
  </si>
  <si>
    <t>Sem Dresden</t>
    <phoneticPr fontId="3" type="noConversion"/>
  </si>
  <si>
    <t>FL. 1,75</t>
    <phoneticPr fontId="3" type="noConversion"/>
  </si>
  <si>
    <t>Walburgiskerk</t>
    <phoneticPr fontId="3" type="noConversion"/>
  </si>
  <si>
    <t>orgel, viool, cello en bas</t>
    <phoneticPr fontId="3" type="noConversion"/>
  </si>
  <si>
    <t>Kerkmuziek</t>
    <phoneticPr fontId="3" type="noConversion"/>
  </si>
  <si>
    <t>Wim ter Burg</t>
    <phoneticPr fontId="3" type="noConversion"/>
  </si>
  <si>
    <t>A. De Klerk: Ludate Dominum</t>
    <phoneticPr fontId="3" type="noConversion"/>
  </si>
  <si>
    <t>Sophia van Sante</t>
    <phoneticPr fontId="3" type="noConversion"/>
  </si>
  <si>
    <t>Tuma: Stabat Mater</t>
    <phoneticPr fontId="3" type="noConversion"/>
  </si>
  <si>
    <t>Sint Janskerk</t>
    <phoneticPr fontId="3" type="noConversion"/>
  </si>
  <si>
    <t>Britten: Saint Nicolas Cantate</t>
    <phoneticPr fontId="3" type="noConversion"/>
  </si>
  <si>
    <t>Laurens Bogtman</t>
    <phoneticPr fontId="3" type="noConversion"/>
  </si>
  <si>
    <t>Knapenkoor olv Cor Nijhuis</t>
    <phoneticPr fontId="3" type="noConversion"/>
  </si>
  <si>
    <t>Carel Willink</t>
    <phoneticPr fontId="3" type="noConversion"/>
  </si>
  <si>
    <t>Jubileum concert (80)</t>
    <phoneticPr fontId="3" type="noConversion"/>
  </si>
  <si>
    <t>Mendelssohn Bartholdy: Hymne en Drei Motetten</t>
    <phoneticPr fontId="3" type="noConversion"/>
  </si>
  <si>
    <t>Haarlemse Motet en madriagaal Vereeniging</t>
    <phoneticPr fontId="3" type="noConversion"/>
  </si>
  <si>
    <t>Jo Vincent</t>
    <phoneticPr fontId="3" type="noConversion"/>
  </si>
  <si>
    <t>Suze Luger</t>
    <phoneticPr fontId="3" type="noConversion"/>
  </si>
  <si>
    <t>Jac. Caro</t>
    <phoneticPr fontId="3" type="noConversion"/>
  </si>
  <si>
    <t>Haydn: Die Jahreszeiten</t>
    <phoneticPr fontId="3" type="noConversion"/>
  </si>
  <si>
    <t>Willem Ravelli</t>
    <phoneticPr fontId="3" type="noConversion"/>
  </si>
  <si>
    <t>Bart van Beinum</t>
    <phoneticPr fontId="3" type="noConversion"/>
  </si>
  <si>
    <t>Heleen Verkley</t>
    <phoneticPr fontId="3" type="noConversion"/>
  </si>
  <si>
    <t>Eindhovens baraok ensemble</t>
    <phoneticPr fontId="3" type="noConversion"/>
  </si>
  <si>
    <t>FL. 7,50</t>
    <phoneticPr fontId="3" type="noConversion"/>
  </si>
  <si>
    <t>Wim ter Burg</t>
    <phoneticPr fontId="3" type="noConversion"/>
  </si>
  <si>
    <t>10-07-1884</t>
    <phoneticPr fontId="3" type="noConversion"/>
  </si>
  <si>
    <t>Stadsarchief nummer 64</t>
    <phoneticPr fontId="3" type="noConversion"/>
  </si>
  <si>
    <t>Debussy: Trois Chansons</t>
    <phoneticPr fontId="3" type="noConversion"/>
  </si>
  <si>
    <t>Eize Leertouwer</t>
    <phoneticPr fontId="3" type="noConversion"/>
  </si>
  <si>
    <t>Lochem</t>
    <phoneticPr fontId="3" type="noConversion"/>
  </si>
  <si>
    <t>Piano: Arthur Hartong</t>
    <phoneticPr fontId="3" type="noConversion"/>
  </si>
  <si>
    <t>Schouwburg</t>
    <phoneticPr fontId="3" type="noConversion"/>
  </si>
  <si>
    <t>FL. 1,49</t>
    <phoneticPr fontId="3" type="noConversion"/>
  </si>
  <si>
    <t>FL. 1,49</t>
    <phoneticPr fontId="3" type="noConversion"/>
  </si>
  <si>
    <t>FL. 1,49</t>
    <phoneticPr fontId="3" type="noConversion"/>
  </si>
  <si>
    <t>FL. 1,00</t>
    <phoneticPr fontId="3" type="noConversion"/>
  </si>
  <si>
    <t>Stadsarchief nummer 59</t>
  </si>
  <si>
    <t>Stadsarchief nummer 59</t>
    <phoneticPr fontId="3" type="noConversion"/>
  </si>
  <si>
    <t>Verhey: Der Ritter von den Kranzen</t>
    <phoneticPr fontId="3" type="noConversion"/>
  </si>
  <si>
    <t>01-05-1903</t>
    <phoneticPr fontId="3" type="noConversion"/>
  </si>
  <si>
    <t>14-01-1902</t>
    <phoneticPr fontId="3" type="noConversion"/>
  </si>
  <si>
    <t>FL. 1,05</t>
    <phoneticPr fontId="3" type="noConversion"/>
  </si>
  <si>
    <t>Stadsarchief nummer 60</t>
  </si>
  <si>
    <t>Stadsarchief nummer 60</t>
    <phoneticPr fontId="3" type="noConversion"/>
  </si>
  <si>
    <t>Bruch: Das Lied von der Glocke</t>
    <phoneticPr fontId="3" type="noConversion"/>
  </si>
  <si>
    <t>L.F. Brandts Buys</t>
    <phoneticPr fontId="3" type="noConversion"/>
  </si>
  <si>
    <t>Stadsarchief nummer 64</t>
  </si>
  <si>
    <t>Stadsarchief nummer 64</t>
    <phoneticPr fontId="3" type="noConversion"/>
  </si>
  <si>
    <t>Culturele cocktail</t>
    <phoneticPr fontId="3" type="noConversion"/>
  </si>
  <si>
    <t>Michaelshoeve Brummen</t>
    <phoneticPr fontId="3" type="noConversion"/>
  </si>
  <si>
    <t>Piano: Nel Kohler</t>
    <phoneticPr fontId="3" type="noConversion"/>
  </si>
  <si>
    <t>Theo Wieringa</t>
    <phoneticPr fontId="3" type="noConversion"/>
  </si>
  <si>
    <t>Andries Clement</t>
    <phoneticPr fontId="3" type="noConversion"/>
  </si>
  <si>
    <t>Oranje concert</t>
    <phoneticPr fontId="3" type="noConversion"/>
  </si>
  <si>
    <t>Walburgiskerk</t>
    <phoneticPr fontId="3" type="noConversion"/>
  </si>
  <si>
    <t>Schouwburg</t>
    <phoneticPr fontId="3" type="noConversion"/>
  </si>
  <si>
    <t>Jos Holthaus</t>
    <phoneticPr fontId="3" type="noConversion"/>
  </si>
  <si>
    <t>P. Matto</t>
    <phoneticPr fontId="3" type="noConversion"/>
  </si>
  <si>
    <t>Stadsarchief nummer 61</t>
  </si>
  <si>
    <t>Stadsarchief nummer 61</t>
    <phoneticPr fontId="3" type="noConversion"/>
  </si>
  <si>
    <t>Eduard van Beinum</t>
    <phoneticPr fontId="3" type="noConversion"/>
  </si>
  <si>
    <t>Concert ter dekking van nadelig saldo</t>
    <phoneticPr fontId="3" type="noConversion"/>
  </si>
  <si>
    <t>FL. 1,00</t>
    <phoneticPr fontId="3" type="noConversion"/>
  </si>
  <si>
    <t>Hannake Kaasgieter</t>
    <phoneticPr fontId="3" type="noConversion"/>
  </si>
  <si>
    <t>Ira Spaulding</t>
    <phoneticPr fontId="3" type="noConversion"/>
  </si>
  <si>
    <t>Stadsarchief nummer 65</t>
    <phoneticPr fontId="3" type="noConversion"/>
  </si>
  <si>
    <t>FL. 22,50</t>
    <phoneticPr fontId="3" type="noConversion"/>
  </si>
  <si>
    <t>Jos vsn der Lans</t>
    <phoneticPr fontId="3" type="noConversion"/>
  </si>
  <si>
    <t>Ira Spaulding</t>
    <phoneticPr fontId="3" type="noConversion"/>
  </si>
  <si>
    <t>FL. 7,50</t>
    <phoneticPr fontId="3" type="noConversion"/>
  </si>
  <si>
    <t>Jubileum concert (100)</t>
    <phoneticPr fontId="3" type="noConversion"/>
  </si>
  <si>
    <t>Edward Elgar: The Music Makers</t>
    <phoneticPr fontId="3" type="noConversion"/>
  </si>
  <si>
    <t>Hendrik Andriessen: Due Madrigali</t>
    <phoneticPr fontId="3" type="noConversion"/>
  </si>
  <si>
    <t>Nellu van der Speck</t>
    <phoneticPr fontId="3" type="noConversion"/>
  </si>
  <si>
    <t>Elisabeth Cooymans</t>
    <phoneticPr fontId="3" type="noConversion"/>
  </si>
  <si>
    <t>Marius van Altena</t>
    <phoneticPr fontId="3" type="noConversion"/>
  </si>
  <si>
    <t>Rom Kalma</t>
    <phoneticPr fontId="3" type="noConversion"/>
  </si>
  <si>
    <t>Joop Visser</t>
    <phoneticPr fontId="3" type="noConversion"/>
  </si>
  <si>
    <t>Het Zutphens barok ensemble</t>
  </si>
  <si>
    <t>Piano en harmonium</t>
  </si>
  <si>
    <t>Veronique Lamers</t>
  </si>
  <si>
    <t>Haydn: Missa Brevis St. Johannis</t>
  </si>
  <si>
    <t>2 piano's en orgel</t>
  </si>
  <si>
    <t>Jubileumconcert 40 jaar</t>
  </si>
  <si>
    <t>FL. 20,00</t>
    <phoneticPr fontId="3" type="noConversion"/>
  </si>
  <si>
    <t>Grote kerk Deventer</t>
    <phoneticPr fontId="3" type="noConversion"/>
  </si>
  <si>
    <t>Guus Hoekman</t>
    <phoneticPr fontId="3" type="noConversion"/>
  </si>
  <si>
    <t>Jongenskoor olv P. Van Gorkum</t>
    <phoneticPr fontId="3" type="noConversion"/>
  </si>
  <si>
    <t>Simon van de Geest</t>
    <phoneticPr fontId="3" type="noConversion"/>
  </si>
  <si>
    <t>Meinard Kraak</t>
    <phoneticPr fontId="3" type="noConversion"/>
  </si>
  <si>
    <t>FL. 6,50</t>
    <phoneticPr fontId="3" type="noConversion"/>
  </si>
  <si>
    <t>Alida Leinweber</t>
    <phoneticPr fontId="3" type="noConversion"/>
  </si>
  <si>
    <t>Herman van kerkhof</t>
    <phoneticPr fontId="3" type="noConversion"/>
  </si>
  <si>
    <t>Emmanuel kerk Zutphen</t>
    <phoneticPr fontId="3" type="noConversion"/>
  </si>
  <si>
    <t>Ank Reinders</t>
    <phoneticPr fontId="3" type="noConversion"/>
  </si>
  <si>
    <t>Herman van Kerkhof</t>
    <phoneticPr fontId="3" type="noConversion"/>
  </si>
  <si>
    <t>Cor Niessen</t>
    <phoneticPr fontId="3" type="noConversion"/>
  </si>
  <si>
    <t>Vrije School Zutphen</t>
    <phoneticPr fontId="3" type="noConversion"/>
  </si>
  <si>
    <t>Orgel, harp en fluit</t>
    <phoneticPr fontId="3" type="noConversion"/>
  </si>
  <si>
    <t>Cornelia van de Horst</t>
    <phoneticPr fontId="3" type="noConversion"/>
  </si>
  <si>
    <t>Marjanne Kweksilber</t>
    <phoneticPr fontId="3" type="noConversion"/>
  </si>
  <si>
    <t>Herman van Kerkhof</t>
    <phoneticPr fontId="3" type="noConversion"/>
  </si>
  <si>
    <t>120 jarig jubileum hernieuwde MP traditie</t>
    <phoneticPr fontId="3" type="noConversion"/>
  </si>
  <si>
    <t>Corrie Bijster</t>
    <phoneticPr fontId="3" type="noConversion"/>
  </si>
  <si>
    <t>Annie Hermes</t>
    <phoneticPr fontId="3" type="noConversion"/>
  </si>
  <si>
    <t>Albert Dana</t>
    <phoneticPr fontId="3" type="noConversion"/>
  </si>
  <si>
    <t>1e uitvoering van de MP, zie plakboek met Herman Krebbers viool</t>
    <phoneticPr fontId="3" type="noConversion"/>
  </si>
  <si>
    <t>Knapenkoor olv Piet Westerhoud</t>
    <phoneticPr fontId="3" type="noConversion"/>
  </si>
  <si>
    <t>2e uitvoering van de MP, zie plakboek met Herman Krebbers viool</t>
  </si>
  <si>
    <t>Geen concerten ivm Duitse bezetting</t>
    <phoneticPr fontId="3" type="noConversion"/>
  </si>
  <si>
    <t>Verboden door de Kultur kammer</t>
    <phoneticPr fontId="3" type="noConversion"/>
  </si>
  <si>
    <t>Christopher John Clifford</t>
    <phoneticPr fontId="3" type="noConversion"/>
  </si>
  <si>
    <t>Henk Vels</t>
    <phoneticPr fontId="3" type="noConversion"/>
  </si>
  <si>
    <t>Frans Lambour</t>
    <phoneticPr fontId="3" type="noConversion"/>
  </si>
  <si>
    <t>Praetorius</t>
    <phoneticPr fontId="3" type="noConversion"/>
  </si>
  <si>
    <t>Theodora Versteegh</t>
    <phoneticPr fontId="3" type="noConversion"/>
  </si>
  <si>
    <t>Voorjaarsconcert</t>
    <phoneticPr fontId="3" type="noConversion"/>
  </si>
  <si>
    <t>Suze Luger</t>
    <phoneticPr fontId="3" type="noConversion"/>
  </si>
  <si>
    <t>Louis van Tulder</t>
    <phoneticPr fontId="3" type="noConversion"/>
  </si>
  <si>
    <t>Noorderwier-Redinguis</t>
    <phoneticPr fontId="3" type="noConversion"/>
  </si>
  <si>
    <t>Verdi: Stabat Mater</t>
    <phoneticPr fontId="3" type="noConversion"/>
  </si>
  <si>
    <t>Gunther Witepski</t>
    <phoneticPr fontId="3" type="noConversion"/>
  </si>
  <si>
    <t>Stadsarchief nummer 63</t>
  </si>
  <si>
    <t>I. Rreesink-Bondakker</t>
    <phoneticPr fontId="3" type="noConversion"/>
  </si>
  <si>
    <t>M. De Jonge-Servatius</t>
    <phoneticPr fontId="3" type="noConversion"/>
  </si>
  <si>
    <t>Michel Gobets</t>
    <phoneticPr fontId="3" type="noConversion"/>
  </si>
  <si>
    <t>Leni Lasschuit</t>
    <phoneticPr fontId="3" type="noConversion"/>
  </si>
  <si>
    <t>Frans Muller</t>
    <phoneticPr fontId="3" type="noConversion"/>
  </si>
  <si>
    <t>Jongenskoor olv Bert Nijhof</t>
    <phoneticPr fontId="3" type="noConversion"/>
  </si>
  <si>
    <t>Nico Boer</t>
    <phoneticPr fontId="3" type="noConversion"/>
  </si>
  <si>
    <t>Henk Smot</t>
    <phoneticPr fontId="3" type="noConversion"/>
  </si>
  <si>
    <t>FL. 6,00</t>
    <phoneticPr fontId="3" type="noConversion"/>
  </si>
  <si>
    <t>Gerard de Vos</t>
    <phoneticPr fontId="3" type="noConversion"/>
  </si>
  <si>
    <t>Bart van Beinum</t>
    <phoneticPr fontId="3" type="noConversion"/>
  </si>
  <si>
    <t>Clavecimbel: Jaap Spigt</t>
    <phoneticPr fontId="3" type="noConversion"/>
  </si>
  <si>
    <t>Stadsarchief nummer 72</t>
  </si>
  <si>
    <t>FL. 4,50</t>
    <phoneticPr fontId="3" type="noConversion"/>
  </si>
  <si>
    <t>Buitensociëteit</t>
  </si>
  <si>
    <t>Händel: Jephta</t>
  </si>
  <si>
    <t>Händel: Acis und Galatea</t>
  </si>
  <si>
    <t>Jongenskoor olv R.A. Du Mosch</t>
    <phoneticPr fontId="3" type="noConversion"/>
  </si>
  <si>
    <t>Cornelis Kalkman</t>
    <phoneticPr fontId="3" type="noConversion"/>
  </si>
  <si>
    <t>Cor Niessen</t>
    <phoneticPr fontId="3" type="noConversion"/>
  </si>
  <si>
    <t>Wie doet thuis aan de opruiming?</t>
    <phoneticPr fontId="3" type="noConversion"/>
  </si>
  <si>
    <t>Wie heeft de ervaring dat je minder wegdoet dan je van plan was?</t>
    <phoneticPr fontId="3" type="noConversion"/>
  </si>
  <si>
    <t>Wie heeft er wel eens spijt van dat je wat weg hebt gedaan?</t>
    <phoneticPr fontId="3" type="noConversion"/>
  </si>
  <si>
    <t>Waar is secretariaats archief van Toonkunst?</t>
    <phoneticPr fontId="3" type="noConversion"/>
  </si>
  <si>
    <t>Wie is momenteel onze secretaris?</t>
    <phoneticPr fontId="3" type="noConversion"/>
  </si>
  <si>
    <t>Opmerking</t>
    <phoneticPr fontId="3" type="noConversion"/>
  </si>
  <si>
    <t>Bij Baukje thuis en bij het stadsarchief van Zutphen.</t>
    <phoneticPr fontId="3" type="noConversion"/>
  </si>
  <si>
    <t>Händel: Harpconcert</t>
  </si>
  <si>
    <t>Händel: Anthem for the funeral of Queen Caroline</t>
  </si>
  <si>
    <t>Poulenc: Gloria</t>
  </si>
  <si>
    <t>Handel: Der Messias</t>
  </si>
  <si>
    <t>J.S. Bach: Matthäus Passion</t>
  </si>
  <si>
    <t>Sophia van Sante</t>
    <phoneticPr fontId="3" type="noConversion"/>
  </si>
  <si>
    <t>Bart van 'tHoff</t>
    <phoneticPr fontId="3" type="noConversion"/>
  </si>
  <si>
    <t>02-10-1889</t>
    <phoneticPr fontId="3" type="noConversion"/>
  </si>
  <si>
    <t>Gade: Erlkoningstochter</t>
    <phoneticPr fontId="3" type="noConversion"/>
  </si>
  <si>
    <t>Schouwburg</t>
    <phoneticPr fontId="3" type="noConversion"/>
  </si>
  <si>
    <t>Verbeek</t>
    <phoneticPr fontId="3" type="noConversion"/>
  </si>
  <si>
    <t>Stadsarchief nummer 58</t>
  </si>
  <si>
    <t>Stadsarchief nummer 58</t>
    <phoneticPr fontId="3" type="noConversion"/>
  </si>
  <si>
    <t>FL. 1,50</t>
    <phoneticPr fontId="3" type="noConversion"/>
  </si>
  <si>
    <t>25-01-1899</t>
    <phoneticPr fontId="3" type="noConversion"/>
  </si>
  <si>
    <t>Jubileum concert (25)</t>
    <phoneticPr fontId="3" type="noConversion"/>
  </si>
  <si>
    <t>Schouwburg</t>
    <phoneticPr fontId="3" type="noConversion"/>
  </si>
  <si>
    <t>Mej. H.</t>
    <phoneticPr fontId="3" type="noConversion"/>
  </si>
  <si>
    <t>FL. 1,50</t>
    <phoneticPr fontId="3" type="noConversion"/>
  </si>
  <si>
    <t>R. Wagner: Tannhauser 2e acte</t>
  </si>
  <si>
    <t>R. Wagner: Parsifal Frühlingsbotschaft</t>
  </si>
  <si>
    <t>Pergolesi: Stabat mater</t>
  </si>
  <si>
    <t>Dinxperlo</t>
  </si>
  <si>
    <t>Tijmen Botma</t>
  </si>
  <si>
    <t>Joop Boerstoel</t>
  </si>
  <si>
    <t>José Doodkorte</t>
  </si>
  <si>
    <t>Dornröschen</t>
  </si>
  <si>
    <t>Drei Geistliche Lieder</t>
  </si>
  <si>
    <t>C.M. Von Weber: Ouverture Freischutz</t>
  </si>
  <si>
    <t>Haydn: Die Schöpfung</t>
  </si>
  <si>
    <t>Piano: P. Arnold Wagenaar</t>
    <phoneticPr fontId="3" type="noConversion"/>
  </si>
  <si>
    <t>Anemie Vlieger</t>
  </si>
  <si>
    <t>Anemie Vlieger</t>
    <phoneticPr fontId="3" type="noConversion"/>
  </si>
  <si>
    <t>M. Pijnacker Hordijk</t>
    <phoneticPr fontId="3" type="noConversion"/>
  </si>
  <si>
    <t>Walter van Son</t>
    <phoneticPr fontId="3" type="noConversion"/>
  </si>
  <si>
    <t>Haydn: Die Jahreszeiten</t>
    <phoneticPr fontId="3" type="noConversion"/>
  </si>
  <si>
    <t>Piano: P. De Koning en E. Smit</t>
    <phoneticPr fontId="3" type="noConversion"/>
  </si>
  <si>
    <t>Anemie Vlieger</t>
    <phoneticPr fontId="3" type="noConversion"/>
  </si>
  <si>
    <t>Mendelssohn Bartholdy: Paulus</t>
  </si>
  <si>
    <t>Kerstnachtdienst</t>
    <phoneticPr fontId="3" type="noConversion"/>
  </si>
  <si>
    <t>To van der Sluys</t>
    <phoneticPr fontId="3" type="noConversion"/>
  </si>
  <si>
    <t>B. Mak van Waaij-Dooremans</t>
    <phoneticPr fontId="3" type="noConversion"/>
  </si>
  <si>
    <t>Suze lager</t>
    <phoneticPr fontId="3" type="noConversion"/>
  </si>
  <si>
    <t>Het Gelders Orkest</t>
  </si>
  <si>
    <t>Lina Schneider</t>
  </si>
  <si>
    <t>Strijkkwartet met dilettanten</t>
  </si>
  <si>
    <t>Arnhemse Orkestvereniging</t>
  </si>
  <si>
    <t>Eindhovens barok ensemble</t>
  </si>
  <si>
    <t>orgel, clavesimbel, cello</t>
  </si>
  <si>
    <t>Pater Nosters o.a. de première van de PN door Harrie Janssen speciaal voor Toonkunst  gecomponeerd</t>
  </si>
  <si>
    <t>Voorjaarsconcert (generale)</t>
  </si>
  <si>
    <t xml:space="preserve">Voorjaarsconcert </t>
  </si>
  <si>
    <t>Oost Gelders Symphonieorkest olv Hans Lamers</t>
  </si>
  <si>
    <t>Wat is de top 4 van de meest uitgevoerde stukken?</t>
    <phoneticPr fontId="3" type="noConversion"/>
  </si>
  <si>
    <t>MP=57 keer, Messiah en de Schopfung beide 14 keer, Johannes Passion 10 keer (Totaal: 95 van de 319)</t>
    <phoneticPr fontId="3" type="noConversion"/>
  </si>
  <si>
    <t>Wannneer was de 1e MP?</t>
    <phoneticPr fontId="3" type="noConversion"/>
  </si>
  <si>
    <t>Op 30 en 31 maart 1942, daarna waren concerten verboden door de Cultur Kammer.</t>
    <phoneticPr fontId="3" type="noConversion"/>
  </si>
  <si>
    <t>Waar hebben we de meeste uitvoeringen gegeven?</t>
    <phoneticPr fontId="3" type="noConversion"/>
  </si>
  <si>
    <t>Feestconcert met andere TK koren tgv onafhankelijkheidsfeesten</t>
  </si>
  <si>
    <t>Max Kloos</t>
  </si>
  <si>
    <t>Jac. van Kempen</t>
  </si>
  <si>
    <t>Roger Knoben</t>
  </si>
  <si>
    <t>Bertil Muller</t>
  </si>
  <si>
    <t>T.J. Wilmink</t>
  </si>
  <si>
    <t>Jean-Léon Klostermann</t>
  </si>
  <si>
    <t>Faure: Requiem</t>
    <phoneticPr fontId="3" type="noConversion"/>
  </si>
  <si>
    <t>Brahms: Ein Deutsches Requiem</t>
    <phoneticPr fontId="3" type="noConversion"/>
  </si>
  <si>
    <t>Mozart: Requiem</t>
    <phoneticPr fontId="3" type="noConversion"/>
  </si>
  <si>
    <t>Vraag</t>
    <phoneticPr fontId="3" type="noConversion"/>
  </si>
  <si>
    <t>Simon van der Geest</t>
    <phoneticPr fontId="3" type="noConversion"/>
  </si>
  <si>
    <t>Robert Teipe</t>
    <phoneticPr fontId="3" type="noConversion"/>
  </si>
  <si>
    <t>Bernard Krysen</t>
    <phoneticPr fontId="3" type="noConversion"/>
  </si>
  <si>
    <t>FL. 7,50</t>
    <phoneticPr fontId="3" type="noConversion"/>
  </si>
  <si>
    <t>Verdi: Requiem</t>
    <phoneticPr fontId="3" type="noConversion"/>
  </si>
  <si>
    <t>Andries Clement</t>
    <phoneticPr fontId="3" type="noConversion"/>
  </si>
  <si>
    <t>Patricia Madden</t>
    <phoneticPr fontId="3" type="noConversion"/>
  </si>
  <si>
    <t>Charles Holland</t>
    <phoneticPr fontId="3" type="noConversion"/>
  </si>
  <si>
    <t>Lieuwe Visser</t>
    <phoneticPr fontId="3" type="noConversion"/>
  </si>
  <si>
    <t>Stadsarchief nummer 71</t>
    <phoneticPr fontId="3" type="noConversion"/>
  </si>
  <si>
    <t>FL. 0,50</t>
    <phoneticPr fontId="3" type="noConversion"/>
  </si>
  <si>
    <t>Stadsarchief nummer 03</t>
    <phoneticPr fontId="3" type="noConversion"/>
  </si>
  <si>
    <t>Hoeveel concerten zijn er in de 150 jaar gegeven?</t>
    <phoneticPr fontId="3" type="noConversion"/>
  </si>
  <si>
    <t>Nu bekend 319 dat is gemiddeld 2,13 per jaar</t>
    <phoneticPr fontId="3" type="noConversion"/>
  </si>
  <si>
    <t>Afgesproken maximaal 7 jaar bewaren. Oude naar het stadsarchief</t>
    <phoneticPr fontId="3" type="noConversion"/>
  </si>
  <si>
    <t>Hoeveel van het Archief kon naar het Stadsarchief</t>
    <phoneticPr fontId="3" type="noConversion"/>
  </si>
  <si>
    <t>Veel vanaf 1983 en nog een oude schoenendoos</t>
    <phoneticPr fontId="3" type="noConversion"/>
  </si>
  <si>
    <t>Wat is het archiveerbeleid?</t>
    <phoneticPr fontId="3" type="noConversion"/>
  </si>
  <si>
    <t>Ank Reinders</t>
    <phoneticPr fontId="3" type="noConversion"/>
  </si>
  <si>
    <t>Reinier Schweppe</t>
    <phoneticPr fontId="3" type="noConversion"/>
  </si>
  <si>
    <t>Piano: Jet Nijhuis-Geels</t>
    <phoneticPr fontId="3" type="noConversion"/>
  </si>
  <si>
    <t>Stadsarchief nummer 71</t>
    <phoneticPr fontId="3" type="noConversion"/>
  </si>
  <si>
    <t>FL. 5,00</t>
    <phoneticPr fontId="3" type="noConversion"/>
  </si>
  <si>
    <t>FL. 10,00</t>
    <phoneticPr fontId="3" type="noConversion"/>
  </si>
  <si>
    <t>FL. 7,50</t>
    <phoneticPr fontId="3" type="noConversion"/>
  </si>
  <si>
    <t>FL. 14,00</t>
    <phoneticPr fontId="3" type="noConversion"/>
  </si>
  <si>
    <t>Stadsarchief nummer 71</t>
    <phoneticPr fontId="3" type="noConversion"/>
  </si>
  <si>
    <t>FL. 4,00</t>
    <phoneticPr fontId="3" type="noConversion"/>
  </si>
  <si>
    <t>FL. 6,00</t>
    <phoneticPr fontId="3" type="noConversion"/>
  </si>
  <si>
    <t>Ank Reinders</t>
    <phoneticPr fontId="3" type="noConversion"/>
  </si>
  <si>
    <t>Wilhelmine Matthes</t>
    <phoneticPr fontId="3" type="noConversion"/>
  </si>
  <si>
    <t>Willy van Hese</t>
    <phoneticPr fontId="3" type="noConversion"/>
  </si>
  <si>
    <t>1 krat vol, over nog geen half kratje?</t>
    <phoneticPr fontId="3" type="noConversion"/>
  </si>
  <si>
    <t>Hoeveel is er weggegooid?</t>
    <phoneticPr fontId="3" type="noConversion"/>
  </si>
  <si>
    <t>Alleen de dubbele stukken.</t>
    <phoneticPr fontId="3" type="noConversion"/>
  </si>
  <si>
    <t>Wat was een nevenopbrengst van de opschoonaktie?</t>
    <phoneticPr fontId="3" type="noConversion"/>
  </si>
  <si>
    <t>Lijst met alle concerten ooit uitgevoerd door TK voor zover te achterhalen.</t>
    <phoneticPr fontId="3" type="noConversion"/>
  </si>
  <si>
    <t>Vraag muziekcomissie: wat heeft TK op het allereerste concert gezongen?</t>
    <phoneticPr fontId="3" type="noConversion"/>
  </si>
  <si>
    <t>Programmering voor komende jubileum concert. Wie weet dat?</t>
    <phoneticPr fontId="3" type="noConversion"/>
  </si>
  <si>
    <t>Quiz vragen</t>
    <phoneticPr fontId="3" type="noConversion"/>
  </si>
  <si>
    <t>Nu alles digitaal bewaren, Dus over 7 jaar niks geen papier meer in het TK archief.</t>
    <phoneticPr fontId="3" type="noConversion"/>
  </si>
  <si>
    <t>Hebben we alle concerten gevonden? 3 dagen TK en 3 dagen Stads archief.</t>
    <phoneticPr fontId="3" type="noConversion"/>
  </si>
  <si>
    <t>Was er wel eens hijbel in de tent?</t>
    <phoneticPr fontId="3" type="noConversion"/>
  </si>
  <si>
    <t>Wat is het oudste stuk op dit moment bij Baukje?</t>
    <phoneticPr fontId="3" type="noConversion"/>
  </si>
  <si>
    <t>Baukje Sluis</t>
    <phoneticPr fontId="3" type="noConversion"/>
  </si>
  <si>
    <t>Voorjaar - Zomer - Najaar - Winter</t>
    <phoneticPr fontId="3" type="noConversion"/>
  </si>
  <si>
    <t>Vaak minder dan de helft gaat weg.</t>
    <phoneticPr fontId="3" type="noConversion"/>
  </si>
  <si>
    <t>Als je kleinkind een verleden vraag stelt.</t>
    <phoneticPr fontId="3" type="noConversion"/>
  </si>
  <si>
    <t>J.S. Bach: Weihnachtsoratorium</t>
  </si>
  <si>
    <t>J.S. Bach: Cantates Ich bin vergnugt en Wachet auf</t>
  </si>
  <si>
    <t>J.S. Bach: Johannes Passion</t>
  </si>
  <si>
    <t>J.S. Bach: Cantates 106 en 54</t>
  </si>
  <si>
    <t>J.S. Bach: Hohe Messe</t>
  </si>
  <si>
    <t>J.S. Bach: Matthäus Passion meezing koralen</t>
  </si>
  <si>
    <t>J.S. Bach: Cantate 80</t>
  </si>
  <si>
    <t>J.S. Bach: Wachet auf</t>
  </si>
  <si>
    <t>Brahms: Ein Deutsches Requiem</t>
  </si>
  <si>
    <t>Mozart: Requiem</t>
  </si>
  <si>
    <t>Totaal Toppers</t>
  </si>
  <si>
    <t>Cumulatief</t>
  </si>
  <si>
    <t>Gemiddelde per jaar cumulatief</t>
  </si>
  <si>
    <t>Gemiddelde per jaar in 25 jaars periode</t>
    <phoneticPr fontId="3" type="noConversion"/>
  </si>
  <si>
    <t>Aantal Concerten</t>
    <phoneticPr fontId="3" type="noConversion"/>
  </si>
  <si>
    <t>Jubileum periode</t>
    <phoneticPr fontId="3" type="noConversion"/>
  </si>
  <si>
    <t>Sopraan: Elly Ameling, Alt: Aafje Heines Tenor: ??  en Bas: Marco Bakker</t>
    <phoneticPr fontId="3" type="noConversion"/>
  </si>
  <si>
    <t>Hoeveel dirigenten hebben we gehad?</t>
    <phoneticPr fontId="3" type="noConversion"/>
  </si>
  <si>
    <t>Welke dirigent was er het langste?</t>
    <phoneticPr fontId="3" type="noConversion"/>
  </si>
  <si>
    <t>Buitensociëteit is de thuis basis vanaf 1909, daarvoor de Schouwburg aan de oude wand</t>
    <phoneticPr fontId="3" type="noConversion"/>
  </si>
  <si>
    <t>Händel: Samson</t>
  </si>
  <si>
    <t>Afscheidsconcert Eize Leertouwer</t>
  </si>
  <si>
    <t>Saint Saens: Oratorio de Noel</t>
  </si>
  <si>
    <t>Rutter: Mass of the children</t>
  </si>
  <si>
    <t>Is er stof genoeg voor een 150 jarig jubileum boekje?</t>
    <phoneticPr fontId="3" type="noConversion"/>
  </si>
  <si>
    <t>Ja, het duurt nog 7 jaar, dus nog even de tijd.</t>
    <phoneticPr fontId="3" type="noConversion"/>
  </si>
  <si>
    <t>Wie kan de ontbrekende 3 jaren achterhalen?</t>
    <phoneticPr fontId="3" type="noConversion"/>
  </si>
  <si>
    <t>Wanneer komt de volgende schoonmaak aktie?</t>
    <phoneticPr fontId="3" type="noConversion"/>
  </si>
  <si>
    <t>Anneke Hazenkamp weet het niet!</t>
    <phoneticPr fontId="3" type="noConversion"/>
  </si>
  <si>
    <t>Hij staat op nummer 3: Op 27 maart 2017 is hij er 20 jaar! Kan het record breken met zijn 25 of 27 jarig jubileum in 2024 (150 jaar TK)</t>
    <phoneticPr fontId="3" type="noConversion"/>
  </si>
  <si>
    <t>Top 10 Oratora</t>
  </si>
  <si>
    <t>Gezongen</t>
  </si>
  <si>
    <t>Rangorde</t>
  </si>
  <si>
    <t>2 en 3</t>
  </si>
  <si>
    <t>Haydn: Die Schopfung</t>
  </si>
  <si>
    <t>6 en 7</t>
  </si>
  <si>
    <t>Mendelssohn Bartholdy: Elias</t>
  </si>
  <si>
    <t>Faure: Requiem</t>
  </si>
  <si>
    <t>Mozart: Ave Verum</t>
    <phoneticPr fontId="3" type="noConversion"/>
  </si>
  <si>
    <t>Jenkins: The Armed Man</t>
    <phoneticPr fontId="3" type="noConversion"/>
  </si>
  <si>
    <t>A.A.M ten Bosch werd nieuwe dirigent</t>
    <phoneticPr fontId="3" type="noConversion"/>
  </si>
  <si>
    <t>Ja vele relletjes zijn er geweest. Willem van Pelt werd na 7 jaar op de generale van Brahms de laan uitgestuurd! Andere versie is dat hij zelf opzegde!</t>
    <phoneticPr fontId="3" type="noConversion"/>
  </si>
  <si>
    <t>Eize LeerLouwer</t>
    <phoneticPr fontId="3" type="noConversion"/>
  </si>
  <si>
    <t>Welke beroemde solisten hebben meegedaan?</t>
    <phoneticPr fontId="3" type="noConversion"/>
  </si>
  <si>
    <t>Wanneer is Toonkunst opgericht?</t>
    <phoneticPr fontId="3" type="noConversion"/>
  </si>
  <si>
    <t>21 januari 1874</t>
    <phoneticPr fontId="3" type="noConversion"/>
  </si>
  <si>
    <t>Wie heeft het 125 jarig jubileum meegemaakt?</t>
    <phoneticPr fontId="3" type="noConversion"/>
  </si>
  <si>
    <t>Over 7 jaar op 21 januari 2024</t>
    <phoneticPr fontId="3" type="noConversion"/>
  </si>
  <si>
    <t>De oud getrouwe leden. Na Feest in Huize Voorst was TK bijna failliet!</t>
    <phoneticPr fontId="3" type="noConversion"/>
  </si>
  <si>
    <t>Hoe lang nog tot het volgende feest? Wanneer is het 150 jarig jubileum?</t>
    <phoneticPr fontId="3" type="noConversion"/>
  </si>
  <si>
    <t>Wie heeft het opgericht?</t>
    <phoneticPr fontId="3" type="noConversion"/>
  </si>
  <si>
    <t>Stukken voor koor en soli</t>
    <phoneticPr fontId="3" type="noConversion"/>
  </si>
  <si>
    <t>Antwoorden</t>
    <phoneticPr fontId="3" type="noConversion"/>
  </si>
  <si>
    <t>Wat kan terugvoeren naar de aller eerste stukken?</t>
    <phoneticPr fontId="3" type="noConversion"/>
  </si>
  <si>
    <t>Wat waren onze vaste orkesten?</t>
    <phoneticPr fontId="3" type="noConversion"/>
  </si>
  <si>
    <t>Zutphens orkest vereniging, Arnhems orkest vereninging, Gelders orkest, Promenade orkest,  Ensemble conservaitoir.</t>
    <phoneticPr fontId="3" type="noConversion"/>
  </si>
  <si>
    <t>Totaal 27 stuks in 150 jaar, dat is gemiddeld 5 jaar!</t>
    <phoneticPr fontId="3" type="noConversion"/>
  </si>
  <si>
    <t>Coster was er 22 jaar, Co van Benthem was er 21 jaar, Gerrit van der Graaf was er 17 jaar,</t>
    <phoneticPr fontId="3" type="noConversion"/>
  </si>
  <si>
    <t>Hoe lang hebben we Hans Lamers al?</t>
    <phoneticPr fontId="3" type="noConversion"/>
  </si>
  <si>
    <t>Is Toonkunst altijd financieel gezond geweest?</t>
    <phoneticPr fontId="3" type="noConversion"/>
  </si>
  <si>
    <t>Nee paar keer bijna failliet! Leden moesten bijlappen!</t>
    <phoneticPr fontId="3" type="noConversion"/>
  </si>
  <si>
    <t>???</t>
  </si>
  <si>
    <t>Marc Buijs</t>
  </si>
  <si>
    <t>19-4-1829</t>
  </si>
  <si>
    <t>Initiatiefnemer was A.C.G. Vermeulen (1798-1872), rector van het Erasmiaans Gymnasium te Rotterdam</t>
  </si>
  <si>
    <t>L.F. en M.A. Brandts Buys waren directeur van TKZ en de oprichters</t>
  </si>
  <si>
    <t>H.F.R. Brands Buys was blijkbaar de begeleider van TKZ</t>
  </si>
  <si>
    <t>M.A. Brandts Buys was directeur van TKZ en ook componist</t>
  </si>
  <si>
    <t>1e uitvoering in de verbouwde Buitensociëteit. Daarvoor in de Schouwburg</t>
  </si>
  <si>
    <t>Maatschappij tot bevordering der Toonkunst afd Zutphen</t>
  </si>
  <si>
    <t>Maatschappij tot bevordering der Toonkunst afd. Zutphen</t>
  </si>
  <si>
    <t xml:space="preserve">Maatschappij tot bevordering der Toonkunst afdeling Zutphen
(later: Vereniging Toonkunst Zutphen en Omstreken) </t>
  </si>
  <si>
    <t>Toonkunst Zutphen en Omstreken</t>
  </si>
  <si>
    <t>150-jarig jubileum</t>
  </si>
  <si>
    <t>gratis</t>
  </si>
  <si>
    <t>Hans Lamers</t>
  </si>
  <si>
    <t>Lisette Bolle</t>
  </si>
  <si>
    <t>Anneleen Bijnen</t>
  </si>
  <si>
    <t>Eric Reddet</t>
  </si>
  <si>
    <t>Nanco de Vries</t>
  </si>
  <si>
    <t>Afscheidsconcert en 25-jarig jubileum van Hans Lamers als dirigent</t>
  </si>
  <si>
    <t>Brahms: Ein Deutsches Requiem (delen)</t>
  </si>
  <si>
    <t>-</t>
  </si>
  <si>
    <t>Mozart Festival</t>
  </si>
  <si>
    <t>Ensemble Conservatoire</t>
  </si>
  <si>
    <t>Selma Harkink</t>
  </si>
  <si>
    <t>Maartje de Lint</t>
  </si>
  <si>
    <t>Pascal Pittie</t>
  </si>
  <si>
    <t>J.S. Bach: Weihnachtsoratorium (Cantates 1, 2, 3, 6)</t>
  </si>
  <si>
    <t>Maartje Rammeloo</t>
  </si>
  <si>
    <t>Cécile van de Sant</t>
  </si>
  <si>
    <t>Jeroen de Vaal</t>
  </si>
  <si>
    <t>Andrew Hopper</t>
  </si>
  <si>
    <t>Jongenskoor Dalfsen</t>
  </si>
  <si>
    <t>Laurens-Alexander Wyns</t>
  </si>
  <si>
    <t>Pieter Hendriks</t>
  </si>
  <si>
    <t>Roland Aalbers, Floor Lanz (piano)</t>
  </si>
  <si>
    <t>Rosa Ligtermoet</t>
  </si>
  <si>
    <t>Geen concerten wegens corona pandemie</t>
  </si>
  <si>
    <t>Händel: Messiah</t>
  </si>
  <si>
    <t>Theaterzaal Hanzehof</t>
  </si>
  <si>
    <t>Theaterzaal wegens coronamaatregelen (Buitensociëteit onvoldoende ventilatie)</t>
  </si>
  <si>
    <t>Martine Alink</t>
  </si>
  <si>
    <t>Anke ter Riet (lid TKZ)</t>
  </si>
  <si>
    <t>Zoia Neche-porenko (lid TKZ)</t>
  </si>
  <si>
    <t>Rutter: liederen</t>
  </si>
  <si>
    <t>Malcolm Hawkins: Four Carols</t>
  </si>
  <si>
    <t>Francis Ng</t>
  </si>
  <si>
    <t>Helena Bickel</t>
  </si>
  <si>
    <t>Ruth Willemse</t>
  </si>
  <si>
    <t>Mozart: Miss in C KV 259</t>
  </si>
  <si>
    <t>nvt</t>
  </si>
  <si>
    <t>van SV</t>
  </si>
  <si>
    <t>Michael Wilmering</t>
  </si>
  <si>
    <t>Zoë Knoop (harp), Dirk Luijmes (harmonium), Rob Engels (viool), Jack Kroes (contrabas)</t>
  </si>
  <si>
    <t>Mozart: Laudate Dominum, Ave Verum, Krönungsmesse</t>
  </si>
  <si>
    <t>Wie verdwaalt wel eens bij het opruimen?</t>
  </si>
  <si>
    <t xml:space="preserve">Elisa Caluwaerts </t>
  </si>
  <si>
    <t>Toonkunst Zutphen en Omstreken (voorheen: Maatschappij tot bevordering der Toonkunst afd. Zutphen en Omstreken)</t>
  </si>
  <si>
    <t>Landelijke oprichting Maatschappij tot bevordering der Toonkunst</t>
  </si>
  <si>
    <t>Co van Beinum</t>
  </si>
  <si>
    <t>Fauré concert Brummen</t>
  </si>
  <si>
    <t>4-mei concert</t>
  </si>
  <si>
    <t>Jubileumconcert</t>
  </si>
  <si>
    <t>Fauré: Cantique de Jean Racine</t>
  </si>
  <si>
    <t>Fauré: Pavane (orgel solo)</t>
  </si>
  <si>
    <t>Fauré: Requiem</t>
  </si>
  <si>
    <t>Pancratiuskerk, Brummen</t>
  </si>
  <si>
    <t>Orgel (Wim Roelfsema)</t>
  </si>
  <si>
    <t>NASKA</t>
  </si>
  <si>
    <t>Hans Scholing</t>
  </si>
  <si>
    <t>Bach: Weihnachtsoratorium cantate nr 1</t>
  </si>
  <si>
    <t>Mozart: Vesperae Solennes de Confessore</t>
  </si>
  <si>
    <t>Brahms: Nänie</t>
  </si>
  <si>
    <t>Esther Kouwenhoven</t>
  </si>
  <si>
    <t>Emilie Wijers</t>
  </si>
  <si>
    <t>Mark Bonney</t>
  </si>
  <si>
    <t>Kimon Barakos</t>
  </si>
  <si>
    <t>Britten: Ceremony of Carols</t>
  </si>
  <si>
    <t>Britten: Te Deum in C</t>
  </si>
  <si>
    <t>Sophia Faltas</t>
  </si>
  <si>
    <t>Jeroen de Vaal (ev.), Henry Ross</t>
  </si>
  <si>
    <t>Kimon Barakos (Chr.), Jitze van der Land</t>
  </si>
  <si>
    <t>NASKA (Nat. Symfonisch Kamerorkest)</t>
  </si>
  <si>
    <t>NASKA (Nat. Symfonisch Kamerorkest) + harp en harmonium</t>
  </si>
  <si>
    <t>Najaarsconcert</t>
  </si>
  <si>
    <t>Rossini: Petite messe solenelle</t>
  </si>
  <si>
    <t>St Janskerk</t>
  </si>
  <si>
    <t>Enneke Schekman</t>
  </si>
  <si>
    <t>Eric Bomers</t>
  </si>
  <si>
    <t>Roland Aalbers, Chris Kok (vleugels), Dirk Luijmes (harmonium)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</si>
</sst>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&quot;€&quot;#,##0.00"/>
    <numFmt numFmtId="173" formatCode="d/mmm/yyyy"/>
  </numFmts>
  <fonts count="7" x14ac:knownFonts="1">
    <font>
      <sz val="12"/>
      <name val="Times New Roman"/>
    </font>
    <font>
      <b/>
      <sz val="12"/>
      <name val="Times New Roman"/>
    </font>
    <font>
      <sz val="12"/>
      <name val="Times New Roman"/>
    </font>
    <font>
      <sz val="8"/>
      <name val="Times New Roman"/>
    </font>
    <font>
      <sz val="12"/>
      <color indexed="10"/>
      <name val="Times New Roman"/>
    </font>
    <font>
      <sz val="12"/>
      <color indexed="44"/>
      <name val="Times New Roman"/>
    </font>
    <font>
      <b/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172" fontId="0" fillId="2" borderId="0" xfId="0" applyNumberFormat="1" applyFill="1" applyAlignment="1">
      <alignment vertical="top" wrapText="1"/>
    </xf>
    <xf numFmtId="0" fontId="0" fillId="2" borderId="0" xfId="0" applyFill="1" applyAlignment="1">
      <alignment vertical="top" wrapText="1"/>
    </xf>
    <xf numFmtId="173" fontId="0" fillId="2" borderId="0" xfId="0" applyNumberForma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173" fontId="1" fillId="3" borderId="0" xfId="0" applyNumberFormat="1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173" fontId="0" fillId="0" borderId="0" xfId="0" applyNumberFormat="1" applyFill="1" applyAlignment="1">
      <alignment vertical="top" wrapText="1"/>
    </xf>
    <xf numFmtId="172" fontId="0" fillId="0" borderId="0" xfId="0" applyNumberFormat="1" applyFill="1" applyAlignment="1">
      <alignment vertical="top" wrapText="1"/>
    </xf>
    <xf numFmtId="0" fontId="0" fillId="0" borderId="0" xfId="0" applyAlignment="1">
      <alignment vertical="top" wrapText="1"/>
    </xf>
    <xf numFmtId="0" fontId="0" fillId="4" borderId="0" xfId="0" applyFill="1" applyAlignment="1">
      <alignment vertical="top" wrapText="1"/>
    </xf>
    <xf numFmtId="173" fontId="0" fillId="4" borderId="0" xfId="0" applyNumberForma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173" fontId="2" fillId="4" borderId="0" xfId="0" applyNumberFormat="1" applyFont="1" applyFill="1" applyAlignment="1">
      <alignment vertical="top" wrapText="1"/>
    </xf>
    <xf numFmtId="173" fontId="0" fillId="0" borderId="0" xfId="0" applyNumberFormat="1" applyAlignment="1">
      <alignment vertical="top" wrapText="1"/>
    </xf>
    <xf numFmtId="172" fontId="0" fillId="0" borderId="0" xfId="0" applyNumberFormat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173" fontId="0" fillId="0" borderId="7" xfId="0" applyNumberFormat="1" applyBorder="1" applyAlignment="1">
      <alignment vertical="top" wrapText="1"/>
    </xf>
    <xf numFmtId="0" fontId="0" fillId="3" borderId="8" xfId="0" applyFill="1" applyBorder="1" applyAlignment="1">
      <alignment vertical="top" wrapText="1"/>
    </xf>
    <xf numFmtId="0" fontId="0" fillId="3" borderId="6" xfId="0" applyFill="1" applyBorder="1" applyAlignment="1">
      <alignment vertical="top" wrapText="1"/>
    </xf>
    <xf numFmtId="173" fontId="0" fillId="3" borderId="7" xfId="0" applyNumberFormat="1" applyFill="1" applyBorder="1" applyAlignment="1">
      <alignment vertical="top" wrapText="1"/>
    </xf>
    <xf numFmtId="3" fontId="0" fillId="0" borderId="9" xfId="0" applyNumberFormat="1" applyBorder="1" applyAlignment="1">
      <alignment vertical="top" wrapText="1"/>
    </xf>
    <xf numFmtId="3" fontId="0" fillId="0" borderId="10" xfId="0" applyNumberFormat="1" applyBorder="1" applyAlignment="1">
      <alignment vertical="top" wrapText="1"/>
    </xf>
    <xf numFmtId="3" fontId="1" fillId="0" borderId="11" xfId="0" applyNumberFormat="1" applyFont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3" borderId="10" xfId="0" applyFill="1" applyBorder="1" applyAlignment="1">
      <alignment vertical="top" wrapText="1"/>
    </xf>
    <xf numFmtId="0" fontId="0" fillId="3" borderId="12" xfId="0" applyFill="1" applyBorder="1" applyAlignment="1">
      <alignment vertical="top" wrapText="1"/>
    </xf>
    <xf numFmtId="0" fontId="1" fillId="0" borderId="0" xfId="0" applyFont="1"/>
    <xf numFmtId="0" fontId="1" fillId="0" borderId="8" xfId="0" applyFont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173" fontId="2" fillId="0" borderId="0" xfId="0" applyNumberFormat="1" applyFont="1" applyFill="1" applyAlignment="1">
      <alignment vertical="top" wrapText="1"/>
    </xf>
    <xf numFmtId="0" fontId="0" fillId="5" borderId="0" xfId="0" applyFill="1" applyAlignment="1">
      <alignment vertical="top" wrapText="1"/>
    </xf>
    <xf numFmtId="173" fontId="0" fillId="5" borderId="0" xfId="0" applyNumberFormat="1" applyFill="1" applyAlignment="1">
      <alignment vertical="top" wrapText="1"/>
    </xf>
    <xf numFmtId="172" fontId="0" fillId="5" borderId="0" xfId="0" applyNumberForma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0" fillId="3" borderId="7" xfId="0" applyFill="1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4" fontId="0" fillId="0" borderId="10" xfId="0" applyNumberFormat="1" applyBorder="1" applyAlignment="1">
      <alignment vertical="top" wrapText="1"/>
    </xf>
    <xf numFmtId="4" fontId="0" fillId="0" borderId="3" xfId="0" applyNumberFormat="1" applyBorder="1" applyAlignment="1">
      <alignment vertical="top" wrapText="1"/>
    </xf>
    <xf numFmtId="4" fontId="0" fillId="0" borderId="9" xfId="0" applyNumberFormat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4" fontId="1" fillId="0" borderId="11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49" fontId="1" fillId="0" borderId="14" xfId="0" applyNumberFormat="1" applyFont="1" applyBorder="1" applyAlignment="1">
      <alignment horizontal="right" vertical="top" wrapText="1"/>
    </xf>
    <xf numFmtId="49" fontId="1" fillId="0" borderId="15" xfId="0" applyNumberFormat="1" applyFont="1" applyBorder="1" applyAlignment="1">
      <alignment horizontal="right" vertical="top" wrapText="1"/>
    </xf>
    <xf numFmtId="3" fontId="0" fillId="0" borderId="16" xfId="0" applyNumberFormat="1" applyBorder="1" applyAlignment="1">
      <alignment vertical="top" wrapText="1"/>
    </xf>
    <xf numFmtId="3" fontId="0" fillId="0" borderId="16" xfId="0" applyNumberFormat="1" applyBorder="1" applyAlignment="1">
      <alignment vertical="top"/>
    </xf>
    <xf numFmtId="0" fontId="2" fillId="0" borderId="16" xfId="0" applyFont="1" applyFill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3" fontId="0" fillId="0" borderId="17" xfId="0" applyNumberFormat="1" applyBorder="1" applyAlignment="1">
      <alignment vertical="top"/>
    </xf>
    <xf numFmtId="49" fontId="1" fillId="0" borderId="18" xfId="0" applyNumberFormat="1" applyFont="1" applyBorder="1" applyAlignment="1">
      <alignment horizontal="right" vertical="top" wrapText="1"/>
    </xf>
    <xf numFmtId="3" fontId="1" fillId="0" borderId="19" xfId="0" applyNumberFormat="1" applyFont="1" applyBorder="1"/>
    <xf numFmtId="0" fontId="1" fillId="0" borderId="20" xfId="0" applyFont="1" applyBorder="1"/>
    <xf numFmtId="0" fontId="1" fillId="6" borderId="0" xfId="0" applyFont="1" applyFill="1"/>
    <xf numFmtId="0" fontId="0" fillId="0" borderId="0" xfId="0" applyFill="1"/>
    <xf numFmtId="3" fontId="0" fillId="0" borderId="0" xfId="0" applyNumberFormat="1" applyAlignment="1">
      <alignment vertical="top" wrapText="1"/>
    </xf>
    <xf numFmtId="0" fontId="1" fillId="7" borderId="0" xfId="0" applyFon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3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0" fillId="0" borderId="3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4" fontId="0" fillId="0" borderId="9" xfId="0" applyNumberFormat="1" applyFill="1" applyBorder="1" applyAlignment="1">
      <alignment horizontal="center"/>
    </xf>
    <xf numFmtId="0" fontId="0" fillId="8" borderId="2" xfId="0" applyFill="1" applyBorder="1" applyAlignment="1">
      <alignment horizontal="center" vertical="top" wrapText="1"/>
    </xf>
    <xf numFmtId="0" fontId="0" fillId="8" borderId="10" xfId="0" applyFill="1" applyBorder="1" applyAlignment="1">
      <alignment horizontal="center" vertical="top" wrapText="1"/>
    </xf>
    <xf numFmtId="0" fontId="0" fillId="8" borderId="4" xfId="0" applyFill="1" applyBorder="1"/>
    <xf numFmtId="3" fontId="0" fillId="8" borderId="5" xfId="0" applyNumberForma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8" borderId="5" xfId="0" applyFont="1" applyFill="1" applyBorder="1" applyAlignment="1">
      <alignment horizontal="center"/>
    </xf>
    <xf numFmtId="3" fontId="1" fillId="8" borderId="5" xfId="0" applyNumberFormat="1" applyFont="1" applyFill="1" applyBorder="1" applyAlignment="1">
      <alignment horizontal="center"/>
    </xf>
    <xf numFmtId="4" fontId="1" fillId="8" borderId="5" xfId="0" applyNumberFormat="1" applyFont="1" applyFill="1" applyBorder="1" applyAlignment="1">
      <alignment horizontal="center"/>
    </xf>
    <xf numFmtId="4" fontId="1" fillId="8" borderId="11" xfId="0" applyNumberFormat="1" applyFont="1" applyFill="1" applyBorder="1" applyAlignment="1">
      <alignment horizontal="center"/>
    </xf>
    <xf numFmtId="0" fontId="0" fillId="8" borderId="2" xfId="0" applyFill="1" applyBorder="1" applyAlignment="1">
      <alignment horizontal="right" vertical="top" wrapText="1"/>
    </xf>
    <xf numFmtId="0" fontId="0" fillId="0" borderId="0" xfId="0" applyBorder="1"/>
    <xf numFmtId="0" fontId="0" fillId="0" borderId="0" xfId="0" applyFill="1" applyBorder="1"/>
    <xf numFmtId="0" fontId="1" fillId="8" borderId="5" xfId="0" applyFont="1" applyFill="1" applyBorder="1"/>
    <xf numFmtId="0" fontId="0" fillId="8" borderId="1" xfId="0" applyFill="1" applyBorder="1"/>
    <xf numFmtId="0" fontId="0" fillId="8" borderId="2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9" xfId="0" applyNumberFormat="1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1" fontId="1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vertical="top" wrapText="1"/>
    </xf>
    <xf numFmtId="172" fontId="0" fillId="9" borderId="0" xfId="0" applyNumberFormat="1" applyFill="1" applyAlignment="1">
      <alignment vertical="top" wrapText="1"/>
    </xf>
    <xf numFmtId="0" fontId="0" fillId="9" borderId="0" xfId="0" applyFill="1" applyAlignment="1">
      <alignment vertical="top" wrapText="1"/>
    </xf>
    <xf numFmtId="173" fontId="0" fillId="9" borderId="0" xfId="0" applyNumberFormat="1" applyFill="1" applyAlignment="1">
      <alignment vertical="top" wrapText="1"/>
    </xf>
    <xf numFmtId="0" fontId="1" fillId="10" borderId="0" xfId="0" applyFont="1" applyFill="1" applyAlignment="1">
      <alignment vertical="top" wrapText="1"/>
    </xf>
    <xf numFmtId="173" fontId="1" fillId="10" borderId="0" xfId="0" applyNumberFormat="1" applyFont="1" applyFill="1" applyAlignment="1">
      <alignment vertical="top" wrapText="1"/>
    </xf>
    <xf numFmtId="0" fontId="0" fillId="5" borderId="0" xfId="0" applyFill="1" applyAlignment="1">
      <alignment vertical="top"/>
    </xf>
    <xf numFmtId="172" fontId="0" fillId="2" borderId="0" xfId="0" applyNumberFormat="1" applyFill="1" applyAlignment="1">
      <alignment horizontal="center" vertical="top" wrapText="1"/>
    </xf>
    <xf numFmtId="172" fontId="0" fillId="9" borderId="0" xfId="0" applyNumberFormat="1" applyFill="1" applyAlignment="1">
      <alignment horizontal="center" vertical="top" wrapText="1"/>
    </xf>
    <xf numFmtId="172" fontId="1" fillId="3" borderId="0" xfId="0" applyNumberFormat="1" applyFont="1" applyFill="1" applyAlignment="1">
      <alignment horizontal="center" vertical="top" wrapText="1"/>
    </xf>
    <xf numFmtId="172" fontId="1" fillId="10" borderId="0" xfId="0" applyNumberFormat="1" applyFont="1" applyFill="1" applyAlignment="1">
      <alignment horizontal="center" vertical="top" wrapText="1"/>
    </xf>
    <xf numFmtId="172" fontId="0" fillId="0" borderId="0" xfId="0" applyNumberFormat="1" applyFill="1" applyAlignment="1">
      <alignment horizontal="center" vertical="top" wrapText="1"/>
    </xf>
    <xf numFmtId="172" fontId="0" fillId="0" borderId="0" xfId="0" applyNumberFormat="1" applyAlignment="1">
      <alignment horizontal="center" vertical="top" wrapText="1"/>
    </xf>
    <xf numFmtId="172" fontId="0" fillId="4" borderId="0" xfId="0" applyNumberFormat="1" applyFill="1" applyAlignment="1">
      <alignment horizontal="center" vertical="top" wrapText="1"/>
    </xf>
    <xf numFmtId="172" fontId="2" fillId="0" borderId="0" xfId="0" applyNumberFormat="1" applyFont="1" applyFill="1" applyAlignment="1">
      <alignment horizontal="center" vertical="top" wrapText="1"/>
    </xf>
    <xf numFmtId="172" fontId="2" fillId="4" borderId="0" xfId="0" applyNumberFormat="1" applyFont="1" applyFill="1" applyAlignment="1">
      <alignment horizontal="center" vertical="top" wrapText="1"/>
    </xf>
    <xf numFmtId="172" fontId="0" fillId="5" borderId="0" xfId="0" applyNumberFormat="1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6" fillId="9" borderId="0" xfId="0" applyFont="1" applyFill="1" applyAlignment="1">
      <alignment vertical="top"/>
    </xf>
    <xf numFmtId="0" fontId="0" fillId="11" borderId="0" xfId="0" applyFill="1" applyAlignment="1">
      <alignment vertical="top" wrapText="1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9021-1B4A-4775-A5D6-F235298ACA8F}">
  <dimension ref="A1:DV465"/>
  <sheetViews>
    <sheetView tabSelected="1" zoomScale="90" zoomScaleNormal="90" workbookViewId="0">
      <pane ySplit="1" topLeftCell="A452" activePane="bottomLeft" state="frozen"/>
      <selection pane="bottomLeft" activeCell="E468" sqref="E468"/>
    </sheetView>
  </sheetViews>
  <sheetFormatPr defaultColWidth="10.796875" defaultRowHeight="15.6" x14ac:dyDescent="0.3"/>
  <cols>
    <col min="1" max="1" width="9.5" style="9" customWidth="1"/>
    <col min="2" max="2" width="5.19921875" style="9" customWidth="1"/>
    <col min="3" max="3" width="11.5" style="14" customWidth="1"/>
    <col min="4" max="4" width="19.69921875" style="9" customWidth="1"/>
    <col min="5" max="5" width="34" style="9" customWidth="1"/>
    <col min="6" max="6" width="9.69921875" style="117" customWidth="1"/>
    <col min="7" max="7" width="10.69921875" style="117" customWidth="1"/>
    <col min="8" max="8" width="14.69921875" style="9" customWidth="1"/>
    <col min="9" max="9" width="15.69921875" style="9" bestFit="1" customWidth="1"/>
    <col min="10" max="10" width="31" style="9" customWidth="1"/>
    <col min="11" max="11" width="18.19921875" style="9" customWidth="1"/>
    <col min="12" max="12" width="16" style="9" bestFit="1" customWidth="1"/>
    <col min="13" max="13" width="18.19921875" style="9" bestFit="1" customWidth="1"/>
    <col min="14" max="14" width="22.296875" style="9" customWidth="1"/>
    <col min="15" max="15" width="11.19921875" style="9" customWidth="1"/>
    <col min="16" max="16" width="12.796875" style="9" bestFit="1" customWidth="1"/>
    <col min="17" max="17" width="9.296875" style="9" bestFit="1" customWidth="1"/>
    <col min="18" max="18" width="11.796875" style="9" bestFit="1" customWidth="1"/>
    <col min="19" max="19" width="13.69921875" style="9" customWidth="1"/>
    <col min="20" max="20" width="34.296875" style="9" customWidth="1"/>
    <col min="21" max="21" width="26" style="9" customWidth="1"/>
    <col min="22" max="22" width="20.796875" style="9" bestFit="1" customWidth="1"/>
    <col min="23" max="44" width="10.796875" style="9"/>
    <col min="45" max="45" width="11.296875" style="9" bestFit="1" customWidth="1"/>
    <col min="46" max="16384" width="10.796875" style="9"/>
  </cols>
  <sheetData>
    <row r="1" spans="1:22" s="2" customFormat="1" ht="31.2" x14ac:dyDescent="0.3">
      <c r="A1" s="1" t="s">
        <v>13</v>
      </c>
      <c r="B1" s="2" t="s">
        <v>173</v>
      </c>
      <c r="C1" s="3" t="s">
        <v>174</v>
      </c>
      <c r="D1" s="2" t="s">
        <v>186</v>
      </c>
      <c r="E1" s="2" t="s">
        <v>175</v>
      </c>
      <c r="F1" s="112" t="s">
        <v>176</v>
      </c>
      <c r="G1" s="112" t="s">
        <v>177</v>
      </c>
      <c r="H1" s="2" t="s">
        <v>178</v>
      </c>
      <c r="I1" s="2" t="s">
        <v>179</v>
      </c>
      <c r="J1" s="2" t="s">
        <v>180</v>
      </c>
      <c r="K1" s="2" t="s">
        <v>181</v>
      </c>
      <c r="L1" s="2" t="s">
        <v>182</v>
      </c>
      <c r="M1" s="2" t="s">
        <v>183</v>
      </c>
      <c r="N1" s="2" t="s">
        <v>184</v>
      </c>
      <c r="O1" s="2" t="s">
        <v>185</v>
      </c>
      <c r="P1" s="2" t="s">
        <v>181</v>
      </c>
      <c r="Q1" s="2" t="s">
        <v>182</v>
      </c>
      <c r="R1" s="2" t="s">
        <v>183</v>
      </c>
      <c r="S1" s="2" t="s">
        <v>184</v>
      </c>
      <c r="T1" s="2" t="s">
        <v>193</v>
      </c>
      <c r="U1" s="2" t="s">
        <v>187</v>
      </c>
      <c r="V1" s="2" t="s">
        <v>188</v>
      </c>
    </row>
    <row r="2" spans="1:22" s="107" customFormat="1" ht="46.8" x14ac:dyDescent="0.3">
      <c r="A2" s="106"/>
      <c r="B2" s="107">
        <v>1829</v>
      </c>
      <c r="C2" s="108" t="s">
        <v>1305</v>
      </c>
      <c r="D2" s="123" t="s">
        <v>1361</v>
      </c>
      <c r="F2" s="113"/>
      <c r="G2" s="113"/>
      <c r="T2" s="107" t="s">
        <v>1306</v>
      </c>
    </row>
    <row r="3" spans="1:22" s="4" customFormat="1" ht="62.4" x14ac:dyDescent="0.3">
      <c r="B3" s="4">
        <v>1874</v>
      </c>
      <c r="C3" s="5" t="s">
        <v>189</v>
      </c>
      <c r="D3" s="4" t="s">
        <v>190</v>
      </c>
      <c r="E3" s="4" t="s">
        <v>1313</v>
      </c>
      <c r="F3" s="114"/>
      <c r="G3" s="114"/>
    </row>
    <row r="4" spans="1:22" s="109" customFormat="1" x14ac:dyDescent="0.3">
      <c r="A4" s="109" t="s">
        <v>12</v>
      </c>
      <c r="C4" s="110"/>
      <c r="F4" s="115"/>
      <c r="G4" s="115"/>
    </row>
    <row r="5" spans="1:22" s="6" customFormat="1" ht="31.2" x14ac:dyDescent="0.3">
      <c r="A5" s="6">
        <v>1</v>
      </c>
      <c r="B5" s="6">
        <v>1874</v>
      </c>
      <c r="C5" s="7" t="s">
        <v>60</v>
      </c>
      <c r="D5" s="6" t="s">
        <v>61</v>
      </c>
      <c r="E5" s="6" t="s">
        <v>62</v>
      </c>
      <c r="F5" s="116" t="s">
        <v>709</v>
      </c>
      <c r="G5" s="116" t="s">
        <v>687</v>
      </c>
      <c r="H5" s="9" t="s">
        <v>63</v>
      </c>
      <c r="I5" s="6" t="s">
        <v>202</v>
      </c>
      <c r="T5" s="6" t="s">
        <v>1307</v>
      </c>
      <c r="U5" s="6" t="s">
        <v>82</v>
      </c>
      <c r="V5" s="6" t="s">
        <v>688</v>
      </c>
    </row>
    <row r="6" spans="1:22" s="6" customFormat="1" ht="31.2" x14ac:dyDescent="0.3">
      <c r="A6" s="6">
        <v>1</v>
      </c>
      <c r="B6" s="6">
        <v>1875</v>
      </c>
      <c r="C6" s="7" t="s">
        <v>83</v>
      </c>
      <c r="D6" s="6" t="s">
        <v>84</v>
      </c>
      <c r="E6" s="6" t="s">
        <v>85</v>
      </c>
      <c r="F6" s="116" t="s">
        <v>44</v>
      </c>
      <c r="G6" s="116" t="s">
        <v>689</v>
      </c>
      <c r="H6" s="9" t="s">
        <v>63</v>
      </c>
      <c r="I6" s="6" t="s">
        <v>202</v>
      </c>
      <c r="J6" s="6" t="s">
        <v>86</v>
      </c>
      <c r="T6" s="6" t="s">
        <v>1309</v>
      </c>
      <c r="U6" s="6" t="s">
        <v>82</v>
      </c>
      <c r="V6" s="6" t="s">
        <v>688</v>
      </c>
    </row>
    <row r="7" spans="1:22" s="6" customFormat="1" ht="31.2" x14ac:dyDescent="0.3">
      <c r="C7" s="7"/>
      <c r="E7" s="6" t="s">
        <v>231</v>
      </c>
      <c r="F7" s="116"/>
      <c r="G7" s="116"/>
      <c r="J7" s="6" t="s">
        <v>232</v>
      </c>
      <c r="T7" s="6" t="s">
        <v>1308</v>
      </c>
    </row>
    <row r="8" spans="1:22" s="6" customFormat="1" x14ac:dyDescent="0.3">
      <c r="C8" s="7"/>
      <c r="E8" s="6" t="s">
        <v>87</v>
      </c>
      <c r="F8" s="116"/>
      <c r="G8" s="116"/>
      <c r="J8" s="6" t="s">
        <v>90</v>
      </c>
    </row>
    <row r="9" spans="1:22" s="6" customFormat="1" ht="31.2" x14ac:dyDescent="0.3">
      <c r="A9" s="6">
        <v>1</v>
      </c>
      <c r="B9" s="6">
        <v>1875</v>
      </c>
      <c r="C9" s="7" t="s">
        <v>91</v>
      </c>
      <c r="D9" s="6" t="s">
        <v>92</v>
      </c>
      <c r="E9" s="6" t="s">
        <v>818</v>
      </c>
      <c r="F9" s="116" t="s">
        <v>44</v>
      </c>
      <c r="G9" s="116" t="s">
        <v>689</v>
      </c>
      <c r="H9" s="9" t="s">
        <v>63</v>
      </c>
      <c r="I9" s="6" t="s">
        <v>93</v>
      </c>
      <c r="J9" s="6" t="s">
        <v>94</v>
      </c>
      <c r="K9" s="6" t="s">
        <v>95</v>
      </c>
      <c r="U9" s="6" t="s">
        <v>96</v>
      </c>
      <c r="V9" s="6" t="s">
        <v>688</v>
      </c>
    </row>
    <row r="10" spans="1:22" s="6" customFormat="1" ht="31.2" x14ac:dyDescent="0.3">
      <c r="A10" s="6">
        <v>1</v>
      </c>
      <c r="B10" s="6">
        <v>1875</v>
      </c>
      <c r="C10" s="7" t="s">
        <v>97</v>
      </c>
      <c r="D10" s="6" t="s">
        <v>99</v>
      </c>
      <c r="E10" s="6" t="s">
        <v>100</v>
      </c>
      <c r="F10" s="116" t="s">
        <v>44</v>
      </c>
      <c r="G10" s="116" t="s">
        <v>689</v>
      </c>
      <c r="H10" s="9" t="s">
        <v>63</v>
      </c>
      <c r="I10" s="6" t="s">
        <v>93</v>
      </c>
      <c r="K10" s="6" t="s">
        <v>150</v>
      </c>
      <c r="V10" s="6" t="s">
        <v>688</v>
      </c>
    </row>
    <row r="11" spans="1:22" s="6" customFormat="1" x14ac:dyDescent="0.3">
      <c r="C11" s="7"/>
      <c r="E11" s="6" t="s">
        <v>278</v>
      </c>
      <c r="F11" s="116"/>
      <c r="G11" s="116"/>
    </row>
    <row r="12" spans="1:22" s="6" customFormat="1" x14ac:dyDescent="0.3">
      <c r="C12" s="7"/>
      <c r="E12" s="6" t="s">
        <v>101</v>
      </c>
      <c r="F12" s="116"/>
      <c r="G12" s="116"/>
    </row>
    <row r="13" spans="1:22" s="6" customFormat="1" x14ac:dyDescent="0.3">
      <c r="C13" s="7"/>
      <c r="E13" s="6" t="s">
        <v>151</v>
      </c>
      <c r="F13" s="116"/>
      <c r="G13" s="116"/>
    </row>
    <row r="14" spans="1:22" s="6" customFormat="1" ht="31.2" x14ac:dyDescent="0.3">
      <c r="A14" s="6">
        <v>1</v>
      </c>
      <c r="B14" s="6">
        <v>1875</v>
      </c>
      <c r="C14" s="7" t="s">
        <v>152</v>
      </c>
      <c r="D14" s="6" t="s">
        <v>153</v>
      </c>
      <c r="E14" s="6" t="s">
        <v>154</v>
      </c>
      <c r="F14" s="116"/>
      <c r="G14" s="116"/>
      <c r="H14" s="9" t="s">
        <v>63</v>
      </c>
      <c r="I14" s="6" t="s">
        <v>202</v>
      </c>
      <c r="U14" s="6" t="s">
        <v>82</v>
      </c>
    </row>
    <row r="15" spans="1:22" s="6" customFormat="1" ht="31.2" x14ac:dyDescent="0.3">
      <c r="A15" s="6">
        <v>1</v>
      </c>
      <c r="B15" s="6">
        <v>1876</v>
      </c>
      <c r="C15" s="7" t="s">
        <v>108</v>
      </c>
      <c r="D15" s="6" t="s">
        <v>159</v>
      </c>
      <c r="E15" s="6" t="s">
        <v>160</v>
      </c>
      <c r="F15" s="116" t="s">
        <v>708</v>
      </c>
      <c r="G15" s="116" t="s">
        <v>687</v>
      </c>
      <c r="H15" s="9" t="s">
        <v>63</v>
      </c>
      <c r="I15" s="6" t="s">
        <v>202</v>
      </c>
      <c r="U15" s="6" t="s">
        <v>82</v>
      </c>
      <c r="V15" s="6" t="s">
        <v>688</v>
      </c>
    </row>
    <row r="16" spans="1:22" s="6" customFormat="1" x14ac:dyDescent="0.3">
      <c r="C16" s="7"/>
      <c r="E16" s="6" t="s">
        <v>161</v>
      </c>
      <c r="F16" s="116"/>
      <c r="G16" s="116"/>
    </row>
    <row r="17" spans="1:22" s="6" customFormat="1" x14ac:dyDescent="0.3">
      <c r="C17" s="7"/>
      <c r="E17" s="6" t="s">
        <v>162</v>
      </c>
      <c r="F17" s="116"/>
      <c r="G17" s="116"/>
      <c r="K17" s="6" t="s">
        <v>163</v>
      </c>
    </row>
    <row r="18" spans="1:22" s="6" customFormat="1" ht="31.2" x14ac:dyDescent="0.3">
      <c r="A18" s="6">
        <v>1</v>
      </c>
      <c r="B18" s="6">
        <v>1876</v>
      </c>
      <c r="C18" s="7" t="s">
        <v>164</v>
      </c>
      <c r="D18" s="6" t="s">
        <v>98</v>
      </c>
      <c r="E18" s="6" t="s">
        <v>165</v>
      </c>
      <c r="F18" s="116" t="s">
        <v>709</v>
      </c>
      <c r="G18" s="117" t="s">
        <v>519</v>
      </c>
      <c r="H18" s="9" t="s">
        <v>63</v>
      </c>
      <c r="I18" s="6" t="s">
        <v>202</v>
      </c>
      <c r="K18" s="6" t="s">
        <v>1169</v>
      </c>
      <c r="L18" s="6" t="s">
        <v>149</v>
      </c>
      <c r="P18" s="6" t="s">
        <v>290</v>
      </c>
      <c r="U18" s="6" t="s">
        <v>82</v>
      </c>
      <c r="V18" s="6" t="s">
        <v>688</v>
      </c>
    </row>
    <row r="19" spans="1:22" s="6" customFormat="1" ht="31.2" x14ac:dyDescent="0.3">
      <c r="A19" s="6">
        <v>1</v>
      </c>
      <c r="B19" s="6">
        <v>1876</v>
      </c>
      <c r="C19" s="7" t="s">
        <v>819</v>
      </c>
      <c r="D19" s="6" t="s">
        <v>580</v>
      </c>
      <c r="E19" s="6" t="s">
        <v>581</v>
      </c>
      <c r="F19" s="116" t="s">
        <v>709</v>
      </c>
      <c r="G19" s="117" t="s">
        <v>57</v>
      </c>
      <c r="H19" s="9" t="s">
        <v>63</v>
      </c>
      <c r="I19" s="6" t="s">
        <v>202</v>
      </c>
      <c r="T19" s="6" t="s">
        <v>582</v>
      </c>
      <c r="V19" s="6" t="s">
        <v>688</v>
      </c>
    </row>
    <row r="20" spans="1:22" s="6" customFormat="1" ht="31.2" x14ac:dyDescent="0.3">
      <c r="A20" s="6">
        <v>1</v>
      </c>
      <c r="B20" s="6">
        <v>1876</v>
      </c>
      <c r="C20" s="7" t="s">
        <v>583</v>
      </c>
      <c r="D20" s="6" t="s">
        <v>584</v>
      </c>
      <c r="E20" s="6" t="s">
        <v>827</v>
      </c>
      <c r="F20" s="117"/>
      <c r="G20" s="117"/>
      <c r="H20" s="9" t="s">
        <v>63</v>
      </c>
      <c r="I20" s="6" t="s">
        <v>202</v>
      </c>
      <c r="T20" s="6" t="s">
        <v>582</v>
      </c>
      <c r="V20" s="6" t="s">
        <v>688</v>
      </c>
    </row>
    <row r="21" spans="1:22" s="6" customFormat="1" ht="31.2" x14ac:dyDescent="0.3">
      <c r="A21" s="6">
        <v>1</v>
      </c>
      <c r="B21" s="6">
        <v>1876</v>
      </c>
      <c r="C21" s="7" t="s">
        <v>291</v>
      </c>
      <c r="D21" s="6" t="s">
        <v>293</v>
      </c>
      <c r="E21" s="6" t="s">
        <v>294</v>
      </c>
      <c r="F21" s="116" t="s">
        <v>25</v>
      </c>
      <c r="G21" s="116" t="s">
        <v>689</v>
      </c>
      <c r="H21" s="9" t="s">
        <v>63</v>
      </c>
      <c r="I21" s="6" t="s">
        <v>93</v>
      </c>
      <c r="K21" s="6" t="s">
        <v>169</v>
      </c>
      <c r="U21" s="6" t="s">
        <v>96</v>
      </c>
      <c r="V21" s="6" t="s">
        <v>688</v>
      </c>
    </row>
    <row r="22" spans="1:22" s="6" customFormat="1" x14ac:dyDescent="0.3">
      <c r="C22" s="7"/>
      <c r="E22" s="6" t="s">
        <v>170</v>
      </c>
      <c r="F22" s="116"/>
      <c r="G22" s="116"/>
    </row>
    <row r="23" spans="1:22" s="6" customFormat="1" x14ac:dyDescent="0.3">
      <c r="C23" s="7"/>
      <c r="E23" s="6" t="s">
        <v>171</v>
      </c>
      <c r="F23" s="116"/>
      <c r="G23" s="116"/>
    </row>
    <row r="24" spans="1:22" s="6" customFormat="1" ht="31.2" x14ac:dyDescent="0.3">
      <c r="A24" s="6">
        <v>1</v>
      </c>
      <c r="B24" s="6">
        <v>1877</v>
      </c>
      <c r="C24" s="7" t="s">
        <v>172</v>
      </c>
      <c r="D24" s="6" t="s">
        <v>99</v>
      </c>
      <c r="E24" s="6" t="s">
        <v>228</v>
      </c>
      <c r="F24" s="116"/>
      <c r="G24" s="116"/>
      <c r="H24" s="9" t="s">
        <v>63</v>
      </c>
      <c r="I24" s="6" t="s">
        <v>229</v>
      </c>
      <c r="J24" s="6" t="s">
        <v>230</v>
      </c>
      <c r="K24" s="6" t="s">
        <v>354</v>
      </c>
      <c r="M24" s="6" t="s">
        <v>355</v>
      </c>
      <c r="N24" s="6" t="s">
        <v>1188</v>
      </c>
      <c r="T24" s="6" t="s">
        <v>356</v>
      </c>
      <c r="U24" s="6" t="s">
        <v>96</v>
      </c>
    </row>
    <row r="25" spans="1:22" s="6" customFormat="1" ht="31.2" x14ac:dyDescent="0.3">
      <c r="A25" s="6">
        <v>1</v>
      </c>
      <c r="B25" s="6">
        <v>1878</v>
      </c>
      <c r="C25" s="7" t="s">
        <v>357</v>
      </c>
      <c r="D25" s="6" t="s">
        <v>358</v>
      </c>
      <c r="E25" s="6" t="s">
        <v>359</v>
      </c>
      <c r="F25" s="116"/>
      <c r="G25" s="116"/>
      <c r="H25" s="9" t="s">
        <v>63</v>
      </c>
      <c r="I25" s="6" t="s">
        <v>93</v>
      </c>
      <c r="K25" s="6" t="s">
        <v>233</v>
      </c>
      <c r="M25" s="6" t="s">
        <v>234</v>
      </c>
      <c r="U25" s="6" t="s">
        <v>96</v>
      </c>
      <c r="V25" s="6" t="s">
        <v>688</v>
      </c>
    </row>
    <row r="26" spans="1:22" s="6" customFormat="1" x14ac:dyDescent="0.3">
      <c r="C26" s="7"/>
      <c r="E26" s="6" t="s">
        <v>235</v>
      </c>
      <c r="F26" s="116"/>
      <c r="G26" s="116"/>
    </row>
    <row r="27" spans="1:22" s="6" customFormat="1" x14ac:dyDescent="0.3">
      <c r="C27" s="7"/>
      <c r="E27" s="6" t="s">
        <v>236</v>
      </c>
      <c r="F27" s="116"/>
      <c r="G27" s="116"/>
    </row>
    <row r="28" spans="1:22" s="6" customFormat="1" x14ac:dyDescent="0.3">
      <c r="C28" s="7"/>
      <c r="E28" s="6" t="s">
        <v>237</v>
      </c>
      <c r="F28" s="116"/>
      <c r="G28" s="116"/>
    </row>
    <row r="29" spans="1:22" s="6" customFormat="1" ht="31.2" x14ac:dyDescent="0.3">
      <c r="A29" s="6">
        <v>1</v>
      </c>
      <c r="B29" s="6">
        <v>1878</v>
      </c>
      <c r="C29" s="7" t="s">
        <v>238</v>
      </c>
      <c r="D29" s="6" t="s">
        <v>239</v>
      </c>
      <c r="E29" s="6" t="s">
        <v>240</v>
      </c>
      <c r="F29" s="116" t="s">
        <v>44</v>
      </c>
      <c r="G29" s="116" t="s">
        <v>689</v>
      </c>
      <c r="H29" s="9" t="s">
        <v>63</v>
      </c>
      <c r="I29" s="6" t="s">
        <v>93</v>
      </c>
      <c r="T29" s="6" t="s">
        <v>241</v>
      </c>
      <c r="U29" s="6" t="s">
        <v>96</v>
      </c>
      <c r="V29" s="6" t="s">
        <v>688</v>
      </c>
    </row>
    <row r="30" spans="1:22" s="6" customFormat="1" ht="31.2" x14ac:dyDescent="0.3">
      <c r="A30" s="6">
        <v>1</v>
      </c>
      <c r="B30" s="6">
        <v>1878</v>
      </c>
      <c r="C30" s="7" t="s">
        <v>242</v>
      </c>
      <c r="D30" s="6" t="s">
        <v>99</v>
      </c>
      <c r="E30" s="6" t="s">
        <v>127</v>
      </c>
      <c r="F30" s="116" t="s">
        <v>44</v>
      </c>
      <c r="G30" s="116" t="s">
        <v>689</v>
      </c>
      <c r="H30" s="9" t="s">
        <v>63</v>
      </c>
      <c r="I30" s="6" t="s">
        <v>93</v>
      </c>
      <c r="K30" s="6" t="s">
        <v>129</v>
      </c>
      <c r="U30" s="6" t="s">
        <v>96</v>
      </c>
      <c r="V30" s="6" t="s">
        <v>688</v>
      </c>
    </row>
    <row r="31" spans="1:22" s="6" customFormat="1" x14ac:dyDescent="0.3">
      <c r="C31" s="7"/>
      <c r="E31" s="6" t="s">
        <v>1</v>
      </c>
      <c r="F31" s="116"/>
      <c r="G31" s="116"/>
    </row>
    <row r="32" spans="1:22" s="10" customFormat="1" x14ac:dyDescent="0.3">
      <c r="C32" s="11" t="s">
        <v>130</v>
      </c>
      <c r="F32" s="118"/>
      <c r="G32" s="118"/>
      <c r="H32" s="10" t="s">
        <v>131</v>
      </c>
      <c r="I32" s="10" t="s">
        <v>132</v>
      </c>
    </row>
    <row r="33" spans="1:22" s="10" customFormat="1" x14ac:dyDescent="0.3">
      <c r="C33" s="11" t="s">
        <v>253</v>
      </c>
      <c r="F33" s="118"/>
      <c r="G33" s="118"/>
      <c r="H33" s="10" t="s">
        <v>254</v>
      </c>
      <c r="I33" s="10" t="s">
        <v>255</v>
      </c>
    </row>
    <row r="34" spans="1:22" s="6" customFormat="1" x14ac:dyDescent="0.3">
      <c r="A34" s="6">
        <v>1</v>
      </c>
      <c r="B34" s="6">
        <v>1878</v>
      </c>
      <c r="C34" s="7" t="s">
        <v>253</v>
      </c>
      <c r="E34" s="6" t="s">
        <v>1</v>
      </c>
      <c r="F34" s="116" t="s">
        <v>25</v>
      </c>
      <c r="G34" s="116" t="s">
        <v>689</v>
      </c>
      <c r="H34" s="9" t="s">
        <v>63</v>
      </c>
      <c r="I34" s="6" t="s">
        <v>255</v>
      </c>
      <c r="J34" s="6" t="s">
        <v>256</v>
      </c>
      <c r="U34" s="6" t="s">
        <v>96</v>
      </c>
      <c r="V34" s="6" t="s">
        <v>688</v>
      </c>
    </row>
    <row r="35" spans="1:22" s="6" customFormat="1" x14ac:dyDescent="0.3">
      <c r="C35" s="7"/>
      <c r="E35" s="6" t="s">
        <v>133</v>
      </c>
      <c r="F35" s="116"/>
      <c r="G35" s="116"/>
      <c r="J35" s="6" t="s">
        <v>316</v>
      </c>
    </row>
    <row r="36" spans="1:22" s="6" customFormat="1" x14ac:dyDescent="0.3">
      <c r="A36" s="6">
        <v>1</v>
      </c>
      <c r="B36" s="6">
        <v>1879</v>
      </c>
      <c r="C36" s="7" t="s">
        <v>317</v>
      </c>
      <c r="D36" s="6" t="s">
        <v>99</v>
      </c>
      <c r="E36" s="6" t="s">
        <v>168</v>
      </c>
      <c r="F36" s="116" t="s">
        <v>25</v>
      </c>
      <c r="G36" s="116" t="s">
        <v>689</v>
      </c>
      <c r="H36" s="9" t="s">
        <v>63</v>
      </c>
      <c r="I36" s="6" t="s">
        <v>255</v>
      </c>
      <c r="J36" s="6" t="s">
        <v>318</v>
      </c>
      <c r="U36" s="6" t="s">
        <v>96</v>
      </c>
      <c r="V36" s="6" t="s">
        <v>688</v>
      </c>
    </row>
    <row r="37" spans="1:22" s="6" customFormat="1" x14ac:dyDescent="0.3">
      <c r="C37" s="7"/>
      <c r="E37" s="6" t="s">
        <v>1151</v>
      </c>
      <c r="F37" s="116"/>
      <c r="G37" s="116"/>
      <c r="J37" s="6" t="s">
        <v>203</v>
      </c>
    </row>
    <row r="38" spans="1:22" s="10" customFormat="1" x14ac:dyDescent="0.3">
      <c r="C38" s="11" t="s">
        <v>64</v>
      </c>
      <c r="F38" s="118"/>
      <c r="G38" s="118"/>
      <c r="H38" s="10" t="s">
        <v>254</v>
      </c>
      <c r="I38" s="10" t="s">
        <v>65</v>
      </c>
    </row>
    <row r="39" spans="1:22" s="6" customFormat="1" x14ac:dyDescent="0.3">
      <c r="A39" s="6">
        <v>1</v>
      </c>
      <c r="B39" s="6">
        <v>1879</v>
      </c>
      <c r="C39" s="7" t="s">
        <v>66</v>
      </c>
      <c r="D39" s="6" t="s">
        <v>293</v>
      </c>
      <c r="E39" s="6" t="s">
        <v>67</v>
      </c>
      <c r="F39" s="116" t="s">
        <v>25</v>
      </c>
      <c r="G39" s="116" t="s">
        <v>689</v>
      </c>
      <c r="H39" s="6" t="s">
        <v>69</v>
      </c>
      <c r="I39" s="6" t="s">
        <v>65</v>
      </c>
      <c r="J39" s="6" t="s">
        <v>70</v>
      </c>
      <c r="K39" s="6" t="s">
        <v>71</v>
      </c>
      <c r="U39" s="6" t="s">
        <v>96</v>
      </c>
      <c r="V39" s="6" t="s">
        <v>688</v>
      </c>
    </row>
    <row r="40" spans="1:22" s="6" customFormat="1" x14ac:dyDescent="0.3">
      <c r="C40" s="7"/>
      <c r="E40" s="6" t="s">
        <v>72</v>
      </c>
      <c r="F40" s="116"/>
      <c r="G40" s="116"/>
    </row>
    <row r="41" spans="1:22" s="6" customFormat="1" x14ac:dyDescent="0.3">
      <c r="A41" s="6">
        <v>1</v>
      </c>
      <c r="B41" s="6">
        <v>1880</v>
      </c>
      <c r="C41" s="7" t="s">
        <v>828</v>
      </c>
      <c r="D41" s="6" t="s">
        <v>239</v>
      </c>
      <c r="E41" s="6" t="s">
        <v>829</v>
      </c>
      <c r="F41" s="116" t="s">
        <v>44</v>
      </c>
      <c r="G41" s="116" t="s">
        <v>830</v>
      </c>
      <c r="H41" s="9" t="s">
        <v>63</v>
      </c>
      <c r="I41" s="6" t="s">
        <v>65</v>
      </c>
      <c r="V41" s="6" t="s">
        <v>688</v>
      </c>
    </row>
    <row r="42" spans="1:22" s="6" customFormat="1" x14ac:dyDescent="0.3">
      <c r="A42" s="6">
        <v>1</v>
      </c>
      <c r="B42" s="6">
        <v>1880</v>
      </c>
      <c r="C42" s="7" t="s">
        <v>73</v>
      </c>
      <c r="D42" s="6" t="s">
        <v>99</v>
      </c>
      <c r="E42" s="6" t="s">
        <v>74</v>
      </c>
      <c r="F42" s="116" t="s">
        <v>776</v>
      </c>
      <c r="G42" s="116" t="s">
        <v>689</v>
      </c>
      <c r="H42" s="6" t="s">
        <v>69</v>
      </c>
      <c r="I42" s="6" t="s">
        <v>65</v>
      </c>
      <c r="J42" s="6" t="s">
        <v>75</v>
      </c>
      <c r="U42" s="6" t="s">
        <v>96</v>
      </c>
      <c r="V42" s="6" t="s">
        <v>688</v>
      </c>
    </row>
    <row r="43" spans="1:22" s="6" customFormat="1" x14ac:dyDescent="0.3">
      <c r="C43" s="7"/>
      <c r="E43" s="6" t="s">
        <v>76</v>
      </c>
      <c r="F43" s="116"/>
      <c r="G43" s="116"/>
      <c r="J43" s="6" t="s">
        <v>221</v>
      </c>
      <c r="K43" s="6" t="s">
        <v>339</v>
      </c>
    </row>
    <row r="44" spans="1:22" s="6" customFormat="1" x14ac:dyDescent="0.3">
      <c r="C44" s="7"/>
      <c r="E44" s="6" t="s">
        <v>222</v>
      </c>
      <c r="F44" s="116"/>
      <c r="G44" s="116"/>
    </row>
    <row r="45" spans="1:22" s="6" customFormat="1" x14ac:dyDescent="0.3">
      <c r="A45" s="6">
        <v>1</v>
      </c>
      <c r="B45" s="6">
        <v>1881</v>
      </c>
      <c r="C45" s="7" t="s">
        <v>223</v>
      </c>
      <c r="D45" s="6" t="s">
        <v>358</v>
      </c>
      <c r="E45" s="6" t="s">
        <v>1</v>
      </c>
      <c r="F45" s="116" t="s">
        <v>844</v>
      </c>
      <c r="G45" s="116" t="s">
        <v>520</v>
      </c>
      <c r="H45" s="6" t="s">
        <v>69</v>
      </c>
      <c r="I45" s="6" t="s">
        <v>65</v>
      </c>
      <c r="U45" s="6" t="s">
        <v>96</v>
      </c>
      <c r="V45" s="6" t="s">
        <v>688</v>
      </c>
    </row>
    <row r="46" spans="1:22" s="6" customFormat="1" x14ac:dyDescent="0.3">
      <c r="C46" s="7"/>
      <c r="E46" s="6" t="s">
        <v>125</v>
      </c>
      <c r="F46" s="116"/>
      <c r="G46" s="116"/>
    </row>
    <row r="47" spans="1:22" s="6" customFormat="1" x14ac:dyDescent="0.3">
      <c r="C47" s="7"/>
      <c r="E47" s="6" t="s">
        <v>1152</v>
      </c>
      <c r="F47" s="116"/>
      <c r="G47" s="116"/>
    </row>
    <row r="48" spans="1:22" s="6" customFormat="1" x14ac:dyDescent="0.3">
      <c r="A48" s="6">
        <v>1</v>
      </c>
      <c r="B48" s="6">
        <v>1881</v>
      </c>
      <c r="C48" s="7" t="s">
        <v>831</v>
      </c>
      <c r="D48" s="6" t="s">
        <v>99</v>
      </c>
      <c r="E48" s="6" t="s">
        <v>228</v>
      </c>
      <c r="F48" s="116"/>
      <c r="G48" s="116"/>
      <c r="H48" s="6" t="s">
        <v>69</v>
      </c>
      <c r="I48" s="6" t="s">
        <v>65</v>
      </c>
      <c r="J48" s="6" t="s">
        <v>230</v>
      </c>
      <c r="K48" s="6" t="s">
        <v>77</v>
      </c>
      <c r="M48" s="6" t="s">
        <v>78</v>
      </c>
      <c r="N48" s="6" t="s">
        <v>79</v>
      </c>
      <c r="T48" s="6" t="s">
        <v>356</v>
      </c>
      <c r="U48" s="6" t="s">
        <v>96</v>
      </c>
      <c r="V48" s="6" t="s">
        <v>688</v>
      </c>
    </row>
    <row r="49" spans="1:84" s="6" customFormat="1" x14ac:dyDescent="0.3">
      <c r="A49" s="6">
        <v>1</v>
      </c>
      <c r="B49" s="6">
        <v>1881</v>
      </c>
      <c r="C49" s="7" t="s">
        <v>80</v>
      </c>
      <c r="D49" s="6" t="s">
        <v>293</v>
      </c>
      <c r="E49" s="6" t="s">
        <v>81</v>
      </c>
      <c r="F49" s="116"/>
      <c r="G49" s="116"/>
      <c r="H49" s="6" t="s">
        <v>68</v>
      </c>
      <c r="I49" s="6" t="s">
        <v>226</v>
      </c>
    </row>
    <row r="50" spans="1:84" s="6" customFormat="1" ht="31.2" x14ac:dyDescent="0.3">
      <c r="A50" s="6">
        <v>1</v>
      </c>
      <c r="B50" s="6">
        <v>1882</v>
      </c>
      <c r="C50" s="7" t="s">
        <v>832</v>
      </c>
      <c r="D50" s="6" t="s">
        <v>706</v>
      </c>
      <c r="E50" s="6" t="s">
        <v>19</v>
      </c>
      <c r="F50" s="116"/>
      <c r="G50" s="116"/>
      <c r="H50" s="6" t="s">
        <v>68</v>
      </c>
      <c r="I50" s="6" t="s">
        <v>226</v>
      </c>
      <c r="K50" s="6" t="s">
        <v>155</v>
      </c>
      <c r="N50" s="6" t="s">
        <v>156</v>
      </c>
      <c r="V50" s="6" t="s">
        <v>688</v>
      </c>
    </row>
    <row r="51" spans="1:84" s="6" customFormat="1" x14ac:dyDescent="0.3">
      <c r="A51" s="6">
        <v>1</v>
      </c>
      <c r="B51" s="6">
        <v>1882</v>
      </c>
      <c r="C51" s="7" t="s">
        <v>227</v>
      </c>
      <c r="D51" s="6" t="s">
        <v>98</v>
      </c>
      <c r="E51" s="6" t="s">
        <v>18</v>
      </c>
      <c r="F51" s="116" t="s">
        <v>25</v>
      </c>
      <c r="G51" s="116" t="s">
        <v>520</v>
      </c>
      <c r="H51" s="6" t="s">
        <v>68</v>
      </c>
      <c r="I51" s="6" t="s">
        <v>226</v>
      </c>
      <c r="K51" s="6" t="s">
        <v>155</v>
      </c>
      <c r="N51" s="6" t="s">
        <v>156</v>
      </c>
      <c r="V51" s="6" t="s">
        <v>754</v>
      </c>
    </row>
    <row r="52" spans="1:84" s="6" customFormat="1" x14ac:dyDescent="0.3">
      <c r="A52" s="6">
        <v>1</v>
      </c>
      <c r="B52" s="6">
        <v>1882</v>
      </c>
      <c r="C52" s="7" t="s">
        <v>157</v>
      </c>
      <c r="D52" s="6" t="s">
        <v>292</v>
      </c>
      <c r="E52" s="6" t="s">
        <v>158</v>
      </c>
      <c r="F52" s="116" t="s">
        <v>44</v>
      </c>
      <c r="G52" s="116" t="s">
        <v>520</v>
      </c>
      <c r="H52" s="6" t="s">
        <v>68</v>
      </c>
      <c r="I52" s="6" t="s">
        <v>226</v>
      </c>
      <c r="U52" s="6" t="s">
        <v>82</v>
      </c>
      <c r="V52" s="6" t="s">
        <v>754</v>
      </c>
    </row>
    <row r="53" spans="1:84" s="6" customFormat="1" x14ac:dyDescent="0.3">
      <c r="C53" s="7"/>
      <c r="E53" s="6" t="s">
        <v>286</v>
      </c>
      <c r="F53" s="116"/>
      <c r="G53" s="116"/>
    </row>
    <row r="54" spans="1:84" s="6" customFormat="1" ht="46.8" x14ac:dyDescent="0.3">
      <c r="A54" s="6">
        <v>1</v>
      </c>
      <c r="B54" s="6">
        <v>1883</v>
      </c>
      <c r="C54" s="7" t="s">
        <v>287</v>
      </c>
      <c r="D54" s="6" t="s">
        <v>98</v>
      </c>
      <c r="E54" s="6" t="s">
        <v>288</v>
      </c>
      <c r="F54" s="116" t="s">
        <v>44</v>
      </c>
      <c r="G54" s="116" t="s">
        <v>520</v>
      </c>
      <c r="H54" s="6" t="s">
        <v>68</v>
      </c>
      <c r="I54" s="6" t="s">
        <v>226</v>
      </c>
      <c r="T54" s="6" t="s">
        <v>289</v>
      </c>
      <c r="U54" s="6" t="s">
        <v>82</v>
      </c>
      <c r="V54" s="6" t="s">
        <v>754</v>
      </c>
    </row>
    <row r="55" spans="1:84" s="6" customFormat="1" x14ac:dyDescent="0.3">
      <c r="C55" s="7"/>
      <c r="E55" s="6" t="s">
        <v>417</v>
      </c>
      <c r="F55" s="116"/>
      <c r="G55" s="116"/>
    </row>
    <row r="56" spans="1:84" s="6" customFormat="1" x14ac:dyDescent="0.3">
      <c r="C56" s="7"/>
      <c r="E56" s="6" t="s">
        <v>418</v>
      </c>
      <c r="F56" s="116"/>
      <c r="G56" s="116"/>
    </row>
    <row r="57" spans="1:84" s="6" customFormat="1" x14ac:dyDescent="0.3">
      <c r="A57" s="6">
        <v>1</v>
      </c>
      <c r="B57" s="6">
        <v>1884</v>
      </c>
      <c r="C57" s="7" t="s">
        <v>419</v>
      </c>
      <c r="D57" s="6" t="s">
        <v>159</v>
      </c>
      <c r="E57" s="6" t="s">
        <v>420</v>
      </c>
      <c r="F57" s="116" t="s">
        <v>44</v>
      </c>
      <c r="G57" s="116" t="s">
        <v>520</v>
      </c>
      <c r="H57" s="6" t="s">
        <v>68</v>
      </c>
      <c r="I57" s="6" t="s">
        <v>226</v>
      </c>
      <c r="U57" s="6" t="s">
        <v>82</v>
      </c>
      <c r="V57" s="6" t="s">
        <v>754</v>
      </c>
    </row>
    <row r="58" spans="1:84" s="6" customFormat="1" x14ac:dyDescent="0.3">
      <c r="C58" s="7"/>
      <c r="E58" s="6" t="s">
        <v>421</v>
      </c>
      <c r="F58" s="116"/>
      <c r="G58" s="116"/>
    </row>
    <row r="59" spans="1:84" s="6" customFormat="1" ht="31.2" x14ac:dyDescent="0.3">
      <c r="C59" s="7"/>
      <c r="E59" s="6" t="s">
        <v>422</v>
      </c>
      <c r="F59" s="116"/>
      <c r="G59" s="116"/>
    </row>
    <row r="60" spans="1:84" s="6" customFormat="1" x14ac:dyDescent="0.3">
      <c r="A60" s="6">
        <v>1</v>
      </c>
      <c r="B60" s="6">
        <v>1884</v>
      </c>
      <c r="C60" s="7" t="s">
        <v>423</v>
      </c>
      <c r="D60" s="6" t="s">
        <v>98</v>
      </c>
      <c r="E60" s="6" t="s">
        <v>784</v>
      </c>
      <c r="F60" s="116" t="s">
        <v>44</v>
      </c>
      <c r="G60" s="116" t="s">
        <v>830</v>
      </c>
      <c r="H60" s="6" t="s">
        <v>68</v>
      </c>
      <c r="I60" s="6" t="s">
        <v>226</v>
      </c>
      <c r="K60" s="6" t="s">
        <v>128</v>
      </c>
      <c r="U60" s="6" t="s">
        <v>82</v>
      </c>
      <c r="V60" s="6" t="s">
        <v>754</v>
      </c>
    </row>
    <row r="61" spans="1:84" s="6" customFormat="1" x14ac:dyDescent="0.3">
      <c r="A61" s="6">
        <v>1</v>
      </c>
      <c r="B61" s="6">
        <v>1884</v>
      </c>
      <c r="C61" s="7" t="s">
        <v>1000</v>
      </c>
      <c r="D61" s="6" t="s">
        <v>32</v>
      </c>
      <c r="E61" s="6" t="s">
        <v>22</v>
      </c>
      <c r="F61" s="116"/>
      <c r="G61" s="116"/>
      <c r="H61" s="6" t="s">
        <v>68</v>
      </c>
      <c r="I61" s="6" t="s">
        <v>226</v>
      </c>
      <c r="K61" s="6" t="s">
        <v>296</v>
      </c>
      <c r="N61" s="6" t="s">
        <v>297</v>
      </c>
      <c r="V61" s="6" t="s">
        <v>1001</v>
      </c>
      <c r="W61" s="9"/>
      <c r="X61" s="14"/>
      <c r="Y61" s="9"/>
      <c r="Z61" s="9"/>
      <c r="AA61" s="15"/>
      <c r="AB61" s="15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</row>
    <row r="62" spans="1:84" s="6" customFormat="1" x14ac:dyDescent="0.3">
      <c r="A62" s="6">
        <v>1</v>
      </c>
      <c r="B62" s="6">
        <v>1885</v>
      </c>
      <c r="C62" s="7" t="s">
        <v>933</v>
      </c>
      <c r="D62" s="6" t="s">
        <v>159</v>
      </c>
      <c r="E62" s="6" t="s">
        <v>295</v>
      </c>
      <c r="F62" s="116"/>
      <c r="G62" s="116"/>
      <c r="H62" s="6" t="s">
        <v>68</v>
      </c>
      <c r="I62" s="6" t="s">
        <v>226</v>
      </c>
      <c r="K62" s="6" t="s">
        <v>296</v>
      </c>
      <c r="N62" s="6" t="s">
        <v>297</v>
      </c>
      <c r="U62" s="6" t="s">
        <v>82</v>
      </c>
      <c r="V62" s="6" t="s">
        <v>935</v>
      </c>
    </row>
    <row r="63" spans="1:84" s="6" customFormat="1" x14ac:dyDescent="0.3">
      <c r="C63" s="7"/>
      <c r="E63" s="6" t="s">
        <v>298</v>
      </c>
      <c r="F63" s="116"/>
      <c r="G63" s="116"/>
    </row>
    <row r="64" spans="1:84" s="6" customFormat="1" x14ac:dyDescent="0.3">
      <c r="A64" s="6">
        <v>1</v>
      </c>
      <c r="B64" s="6">
        <v>1885</v>
      </c>
      <c r="C64" s="7" t="s">
        <v>299</v>
      </c>
      <c r="D64" s="6" t="s">
        <v>98</v>
      </c>
      <c r="E64" s="6" t="s">
        <v>300</v>
      </c>
      <c r="F64" s="116"/>
      <c r="G64" s="116"/>
      <c r="H64" s="6" t="s">
        <v>68</v>
      </c>
      <c r="I64" s="6" t="s">
        <v>226</v>
      </c>
      <c r="J64" s="6" t="s">
        <v>301</v>
      </c>
      <c r="K64" s="6" t="s">
        <v>302</v>
      </c>
      <c r="N64" s="6" t="s">
        <v>303</v>
      </c>
      <c r="U64" s="6" t="s">
        <v>82</v>
      </c>
      <c r="V64" s="6" t="s">
        <v>935</v>
      </c>
    </row>
    <row r="65" spans="1:22" s="6" customFormat="1" x14ac:dyDescent="0.3">
      <c r="A65" s="6">
        <v>1</v>
      </c>
      <c r="B65" s="6">
        <v>1885</v>
      </c>
      <c r="C65" s="7" t="s">
        <v>194</v>
      </c>
      <c r="D65" s="6" t="s">
        <v>292</v>
      </c>
      <c r="E65" s="6" t="s">
        <v>1154</v>
      </c>
      <c r="F65" s="116"/>
      <c r="G65" s="116"/>
      <c r="H65" s="6" t="s">
        <v>68</v>
      </c>
      <c r="I65" s="6" t="s">
        <v>226</v>
      </c>
      <c r="J65" s="6" t="s">
        <v>301</v>
      </c>
      <c r="K65" s="6" t="s">
        <v>128</v>
      </c>
      <c r="M65" s="6" t="s">
        <v>195</v>
      </c>
      <c r="N65" s="6" t="s">
        <v>303</v>
      </c>
      <c r="U65" s="6" t="s">
        <v>82</v>
      </c>
      <c r="V65" s="6" t="s">
        <v>935</v>
      </c>
    </row>
    <row r="66" spans="1:22" s="6" customFormat="1" x14ac:dyDescent="0.3">
      <c r="A66" s="6">
        <v>1</v>
      </c>
      <c r="B66" s="6">
        <v>1886</v>
      </c>
      <c r="C66" s="7" t="s">
        <v>196</v>
      </c>
      <c r="D66" s="6" t="s">
        <v>98</v>
      </c>
      <c r="E66" s="6" t="s">
        <v>197</v>
      </c>
      <c r="F66" s="116"/>
      <c r="G66" s="116"/>
      <c r="H66" s="6" t="s">
        <v>68</v>
      </c>
      <c r="I66" s="6" t="s">
        <v>226</v>
      </c>
      <c r="J66" s="6" t="s">
        <v>198</v>
      </c>
      <c r="K66" s="6" t="s">
        <v>199</v>
      </c>
      <c r="M66" s="6" t="s">
        <v>200</v>
      </c>
      <c r="N66" s="6" t="s">
        <v>201</v>
      </c>
      <c r="U66" s="6" t="s">
        <v>82</v>
      </c>
      <c r="V66" s="6" t="s">
        <v>935</v>
      </c>
    </row>
    <row r="67" spans="1:22" s="6" customFormat="1" x14ac:dyDescent="0.3">
      <c r="C67" s="7"/>
      <c r="E67" s="6" t="s">
        <v>126</v>
      </c>
      <c r="F67" s="116"/>
      <c r="G67" s="116"/>
    </row>
    <row r="68" spans="1:22" s="6" customFormat="1" x14ac:dyDescent="0.3">
      <c r="C68" s="7"/>
      <c r="E68" s="6" t="s">
        <v>1280</v>
      </c>
      <c r="F68" s="116"/>
      <c r="G68" s="116"/>
    </row>
    <row r="69" spans="1:22" s="6" customFormat="1" x14ac:dyDescent="0.3">
      <c r="A69" s="6">
        <v>1</v>
      </c>
      <c r="B69" s="6">
        <v>1887</v>
      </c>
      <c r="C69" s="7" t="s">
        <v>248</v>
      </c>
      <c r="D69" s="6" t="s">
        <v>159</v>
      </c>
      <c r="E69" s="6" t="s">
        <v>249</v>
      </c>
      <c r="F69" s="116"/>
      <c r="G69" s="116"/>
      <c r="H69" s="6" t="s">
        <v>68</v>
      </c>
      <c r="I69" s="6" t="s">
        <v>226</v>
      </c>
      <c r="J69" s="6" t="s">
        <v>301</v>
      </c>
      <c r="L69" s="6" t="s">
        <v>250</v>
      </c>
      <c r="M69" s="6" t="s">
        <v>251</v>
      </c>
      <c r="N69" s="6" t="s">
        <v>252</v>
      </c>
      <c r="U69" s="6" t="s">
        <v>82</v>
      </c>
      <c r="V69" s="6" t="s">
        <v>935</v>
      </c>
    </row>
    <row r="70" spans="1:22" s="6" customFormat="1" x14ac:dyDescent="0.3">
      <c r="A70" s="6">
        <v>1</v>
      </c>
      <c r="B70" s="6">
        <v>1887</v>
      </c>
      <c r="C70" s="7" t="s">
        <v>376</v>
      </c>
      <c r="D70" s="6" t="s">
        <v>98</v>
      </c>
      <c r="E70" s="6" t="s">
        <v>377</v>
      </c>
      <c r="F70" s="116"/>
      <c r="G70" s="116"/>
      <c r="H70" s="6" t="s">
        <v>68</v>
      </c>
      <c r="I70" s="6" t="s">
        <v>226</v>
      </c>
      <c r="K70" s="6" t="s">
        <v>128</v>
      </c>
      <c r="L70" s="6" t="s">
        <v>378</v>
      </c>
      <c r="M70" s="6" t="s">
        <v>195</v>
      </c>
      <c r="N70" s="6" t="s">
        <v>379</v>
      </c>
      <c r="U70" s="6" t="s">
        <v>82</v>
      </c>
      <c r="V70" s="6" t="s">
        <v>935</v>
      </c>
    </row>
    <row r="71" spans="1:22" s="6" customFormat="1" x14ac:dyDescent="0.3">
      <c r="C71" s="7"/>
      <c r="E71" s="6" t="s">
        <v>257</v>
      </c>
      <c r="F71" s="116"/>
      <c r="G71" s="116"/>
    </row>
    <row r="72" spans="1:22" s="6" customFormat="1" x14ac:dyDescent="0.3">
      <c r="A72" s="6">
        <v>1</v>
      </c>
      <c r="B72" s="6">
        <v>1887</v>
      </c>
      <c r="C72" s="7" t="s">
        <v>258</v>
      </c>
      <c r="D72" s="6" t="s">
        <v>159</v>
      </c>
      <c r="E72" s="6" t="s">
        <v>259</v>
      </c>
      <c r="F72" s="116"/>
      <c r="G72" s="116"/>
      <c r="H72" s="6" t="s">
        <v>68</v>
      </c>
      <c r="I72" s="6" t="s">
        <v>226</v>
      </c>
      <c r="J72" s="6" t="s">
        <v>301</v>
      </c>
      <c r="L72" s="6" t="s">
        <v>134</v>
      </c>
      <c r="M72" s="6" t="s">
        <v>195</v>
      </c>
      <c r="N72" s="6" t="s">
        <v>135</v>
      </c>
      <c r="U72" s="6" t="s">
        <v>82</v>
      </c>
      <c r="V72" s="6" t="s">
        <v>935</v>
      </c>
    </row>
    <row r="73" spans="1:22" s="6" customFormat="1" x14ac:dyDescent="0.3">
      <c r="A73" s="6">
        <v>1</v>
      </c>
      <c r="B73" s="6">
        <v>1888</v>
      </c>
      <c r="C73" s="7" t="s">
        <v>136</v>
      </c>
      <c r="D73" s="6" t="s">
        <v>98</v>
      </c>
      <c r="E73" s="6" t="s">
        <v>162</v>
      </c>
      <c r="F73" s="116"/>
      <c r="G73" s="116"/>
      <c r="H73" s="6" t="s">
        <v>68</v>
      </c>
      <c r="I73" s="6" t="s">
        <v>226</v>
      </c>
      <c r="J73" s="6" t="s">
        <v>137</v>
      </c>
      <c r="L73" s="6" t="s">
        <v>134</v>
      </c>
      <c r="M73" s="6" t="s">
        <v>138</v>
      </c>
      <c r="U73" s="6" t="s">
        <v>82</v>
      </c>
      <c r="V73" s="9" t="s">
        <v>934</v>
      </c>
    </row>
    <row r="74" spans="1:22" s="6" customFormat="1" x14ac:dyDescent="0.3">
      <c r="C74" s="7"/>
      <c r="E74" s="6" t="s">
        <v>139</v>
      </c>
      <c r="F74" s="116"/>
      <c r="G74" s="116"/>
    </row>
    <row r="75" spans="1:22" s="6" customFormat="1" x14ac:dyDescent="0.3">
      <c r="A75" s="6">
        <v>1</v>
      </c>
      <c r="B75" s="6">
        <v>1888</v>
      </c>
      <c r="C75" s="7" t="s">
        <v>140</v>
      </c>
      <c r="D75" s="6" t="s">
        <v>159</v>
      </c>
      <c r="E75" s="6" t="s">
        <v>141</v>
      </c>
      <c r="F75" s="116"/>
      <c r="G75" s="116"/>
      <c r="H75" s="6" t="s">
        <v>68</v>
      </c>
      <c r="I75" s="6" t="s">
        <v>226</v>
      </c>
      <c r="J75" s="6" t="s">
        <v>301</v>
      </c>
      <c r="K75" s="6" t="s">
        <v>128</v>
      </c>
      <c r="L75" s="6" t="s">
        <v>134</v>
      </c>
      <c r="M75" s="6" t="s">
        <v>142</v>
      </c>
      <c r="N75" s="6" t="s">
        <v>143</v>
      </c>
      <c r="U75" s="6" t="s">
        <v>82</v>
      </c>
      <c r="V75" s="9" t="s">
        <v>934</v>
      </c>
    </row>
    <row r="76" spans="1:22" s="6" customFormat="1" x14ac:dyDescent="0.3">
      <c r="A76" s="6">
        <v>1</v>
      </c>
      <c r="B76" s="6">
        <v>1889</v>
      </c>
      <c r="C76" s="7" t="s">
        <v>144</v>
      </c>
      <c r="D76" s="6" t="s">
        <v>98</v>
      </c>
      <c r="E76" s="6" t="s">
        <v>145</v>
      </c>
      <c r="F76" s="116"/>
      <c r="G76" s="116"/>
      <c r="H76" s="6" t="s">
        <v>68</v>
      </c>
      <c r="I76" s="6" t="s">
        <v>226</v>
      </c>
      <c r="J76" s="6" t="s">
        <v>137</v>
      </c>
      <c r="U76" s="6" t="s">
        <v>82</v>
      </c>
      <c r="V76" s="9" t="s">
        <v>934</v>
      </c>
    </row>
    <row r="77" spans="1:22" s="6" customFormat="1" x14ac:dyDescent="0.3">
      <c r="C77" s="7"/>
      <c r="E77" s="6" t="s">
        <v>146</v>
      </c>
      <c r="F77" s="116"/>
      <c r="G77" s="116"/>
    </row>
    <row r="78" spans="1:22" s="6" customFormat="1" x14ac:dyDescent="0.3">
      <c r="C78" s="7"/>
      <c r="E78" s="6" t="s">
        <v>147</v>
      </c>
      <c r="F78" s="116"/>
      <c r="G78" s="116"/>
    </row>
    <row r="79" spans="1:22" s="6" customFormat="1" x14ac:dyDescent="0.3">
      <c r="A79" s="6">
        <v>1</v>
      </c>
      <c r="B79" s="6">
        <v>1889</v>
      </c>
      <c r="C79" s="7" t="s">
        <v>1132</v>
      </c>
      <c r="D79" s="6" t="s">
        <v>292</v>
      </c>
      <c r="E79" s="6" t="s">
        <v>1133</v>
      </c>
      <c r="F79" s="116"/>
      <c r="G79" s="116"/>
      <c r="H79" s="6" t="s">
        <v>1134</v>
      </c>
      <c r="I79" s="6" t="s">
        <v>226</v>
      </c>
      <c r="J79" s="6" t="s">
        <v>279</v>
      </c>
      <c r="N79" s="6" t="s">
        <v>1135</v>
      </c>
      <c r="T79" s="6" t="s">
        <v>281</v>
      </c>
      <c r="V79" s="9" t="s">
        <v>934</v>
      </c>
    </row>
    <row r="80" spans="1:22" s="6" customFormat="1" x14ac:dyDescent="0.3">
      <c r="A80" s="6">
        <v>1</v>
      </c>
      <c r="B80" s="6">
        <v>1889</v>
      </c>
      <c r="C80" s="7" t="s">
        <v>148</v>
      </c>
      <c r="D80" s="6" t="s">
        <v>292</v>
      </c>
      <c r="E80" s="6" t="s">
        <v>406</v>
      </c>
      <c r="F80" s="116"/>
      <c r="G80" s="116"/>
      <c r="H80" s="6" t="s">
        <v>68</v>
      </c>
      <c r="I80" s="6" t="s">
        <v>226</v>
      </c>
      <c r="J80" s="6" t="s">
        <v>279</v>
      </c>
      <c r="N80" s="6" t="s">
        <v>280</v>
      </c>
      <c r="T80" s="6" t="s">
        <v>281</v>
      </c>
      <c r="U80" s="6" t="s">
        <v>82</v>
      </c>
    </row>
    <row r="81" spans="1:22" s="6" customFormat="1" x14ac:dyDescent="0.3">
      <c r="C81" s="7"/>
      <c r="E81" s="6" t="s">
        <v>282</v>
      </c>
      <c r="F81" s="116"/>
      <c r="G81" s="116"/>
    </row>
    <row r="82" spans="1:22" s="6" customFormat="1" x14ac:dyDescent="0.3">
      <c r="A82" s="6">
        <v>1</v>
      </c>
      <c r="B82" s="6">
        <v>1890</v>
      </c>
      <c r="C82" s="7" t="s">
        <v>216</v>
      </c>
      <c r="D82" s="6" t="s">
        <v>98</v>
      </c>
      <c r="E82" s="6" t="s">
        <v>341</v>
      </c>
      <c r="F82" s="116"/>
      <c r="G82" s="116"/>
      <c r="H82" s="6" t="s">
        <v>68</v>
      </c>
      <c r="I82" s="6" t="s">
        <v>226</v>
      </c>
      <c r="J82" s="6" t="s">
        <v>301</v>
      </c>
      <c r="L82" s="6" t="s">
        <v>134</v>
      </c>
      <c r="N82" s="6" t="s">
        <v>342</v>
      </c>
      <c r="U82" s="6" t="s">
        <v>82</v>
      </c>
      <c r="V82" s="9" t="s">
        <v>934</v>
      </c>
    </row>
    <row r="83" spans="1:22" s="6" customFormat="1" ht="46.8" x14ac:dyDescent="0.3">
      <c r="A83" s="6">
        <v>1</v>
      </c>
      <c r="B83" s="6">
        <v>1890</v>
      </c>
      <c r="C83" s="7" t="s">
        <v>343</v>
      </c>
      <c r="D83" s="6" t="s">
        <v>344</v>
      </c>
      <c r="E83" s="6" t="s">
        <v>784</v>
      </c>
      <c r="F83" s="116"/>
      <c r="G83" s="116"/>
      <c r="H83" s="9" t="s">
        <v>1112</v>
      </c>
      <c r="I83" s="6" t="s">
        <v>226</v>
      </c>
      <c r="J83" s="6" t="s">
        <v>301</v>
      </c>
      <c r="K83" s="6" t="s">
        <v>224</v>
      </c>
      <c r="M83" s="6" t="s">
        <v>142</v>
      </c>
      <c r="N83" s="6" t="s">
        <v>143</v>
      </c>
      <c r="T83" s="6" t="s">
        <v>1310</v>
      </c>
      <c r="U83" s="6" t="s">
        <v>82</v>
      </c>
      <c r="V83" s="9" t="s">
        <v>934</v>
      </c>
    </row>
    <row r="84" spans="1:22" s="6" customFormat="1" x14ac:dyDescent="0.3">
      <c r="A84" s="6">
        <v>1</v>
      </c>
      <c r="B84" s="6">
        <v>1890</v>
      </c>
      <c r="C84" s="7" t="s">
        <v>225</v>
      </c>
      <c r="D84" s="6" t="s">
        <v>159</v>
      </c>
      <c r="E84" s="6" t="s">
        <v>348</v>
      </c>
      <c r="F84" s="116"/>
      <c r="G84" s="116"/>
      <c r="H84" s="9" t="s">
        <v>1112</v>
      </c>
      <c r="I84" s="6" t="s">
        <v>226</v>
      </c>
      <c r="J84" s="6" t="s">
        <v>349</v>
      </c>
      <c r="K84" s="6" t="s">
        <v>350</v>
      </c>
      <c r="N84" s="6" t="s">
        <v>351</v>
      </c>
      <c r="U84" s="6" t="s">
        <v>352</v>
      </c>
      <c r="V84" s="9" t="s">
        <v>934</v>
      </c>
    </row>
    <row r="85" spans="1:22" s="6" customFormat="1" x14ac:dyDescent="0.3">
      <c r="C85" s="7"/>
      <c r="E85" s="6" t="s">
        <v>785</v>
      </c>
      <c r="F85" s="116"/>
      <c r="G85" s="116"/>
      <c r="H85" s="9"/>
    </row>
    <row r="86" spans="1:22" s="6" customFormat="1" x14ac:dyDescent="0.3">
      <c r="C86" s="7"/>
      <c r="E86" s="6" t="s">
        <v>353</v>
      </c>
      <c r="F86" s="116"/>
      <c r="G86" s="116"/>
      <c r="H86" s="9"/>
    </row>
    <row r="87" spans="1:22" s="6" customFormat="1" x14ac:dyDescent="0.3">
      <c r="A87" s="6">
        <v>1</v>
      </c>
      <c r="B87" s="6">
        <v>1891</v>
      </c>
      <c r="C87" s="7" t="s">
        <v>473</v>
      </c>
      <c r="D87" s="6" t="s">
        <v>98</v>
      </c>
      <c r="E87" s="6" t="s">
        <v>1</v>
      </c>
      <c r="F87" s="116" t="s">
        <v>1010</v>
      </c>
      <c r="G87" s="116" t="s">
        <v>520</v>
      </c>
      <c r="H87" s="9" t="s">
        <v>1006</v>
      </c>
      <c r="I87" s="6" t="s">
        <v>226</v>
      </c>
      <c r="J87" s="6" t="s">
        <v>474</v>
      </c>
      <c r="N87" s="6" t="s">
        <v>475</v>
      </c>
      <c r="U87" s="6" t="s">
        <v>352</v>
      </c>
    </row>
    <row r="88" spans="1:22" s="6" customFormat="1" x14ac:dyDescent="0.3">
      <c r="C88" s="7"/>
      <c r="E88" s="6" t="s">
        <v>340</v>
      </c>
      <c r="F88" s="116"/>
      <c r="G88" s="116"/>
      <c r="H88" s="9"/>
      <c r="J88" s="6" t="s">
        <v>279</v>
      </c>
    </row>
    <row r="89" spans="1:22" s="6" customFormat="1" x14ac:dyDescent="0.3">
      <c r="C89" s="7"/>
      <c r="E89" s="6" t="s">
        <v>476</v>
      </c>
      <c r="F89" s="116"/>
      <c r="G89" s="116"/>
      <c r="H89" s="9"/>
    </row>
    <row r="90" spans="1:22" s="6" customFormat="1" ht="31.2" x14ac:dyDescent="0.3">
      <c r="A90" s="6">
        <v>1</v>
      </c>
      <c r="B90" s="6">
        <v>1891</v>
      </c>
      <c r="C90" s="7" t="s">
        <v>477</v>
      </c>
      <c r="D90" s="6" t="s">
        <v>344</v>
      </c>
      <c r="E90" s="6" t="s">
        <v>3</v>
      </c>
      <c r="F90" s="116"/>
      <c r="G90" s="116"/>
      <c r="H90" s="9" t="s">
        <v>1112</v>
      </c>
      <c r="I90" s="6" t="s">
        <v>226</v>
      </c>
      <c r="J90" s="6" t="s">
        <v>478</v>
      </c>
      <c r="K90" s="6" t="s">
        <v>479</v>
      </c>
      <c r="L90" s="6" t="s">
        <v>480</v>
      </c>
      <c r="M90" s="6" t="s">
        <v>142</v>
      </c>
      <c r="N90" s="6" t="s">
        <v>481</v>
      </c>
      <c r="T90" s="6" t="s">
        <v>360</v>
      </c>
      <c r="U90" s="9" t="s">
        <v>361</v>
      </c>
      <c r="V90" s="9" t="s">
        <v>1136</v>
      </c>
    </row>
    <row r="91" spans="1:22" s="6" customFormat="1" x14ac:dyDescent="0.3">
      <c r="A91" s="6">
        <v>1</v>
      </c>
      <c r="B91" s="6">
        <v>1891</v>
      </c>
      <c r="C91" s="7" t="s">
        <v>362</v>
      </c>
      <c r="D91" s="6" t="s">
        <v>292</v>
      </c>
      <c r="E91" s="6" t="s">
        <v>918</v>
      </c>
      <c r="F91" s="116" t="s">
        <v>25</v>
      </c>
      <c r="G91" s="116" t="s">
        <v>520</v>
      </c>
      <c r="H91" s="9" t="s">
        <v>1006</v>
      </c>
      <c r="I91" s="6" t="s">
        <v>363</v>
      </c>
      <c r="K91" s="6" t="s">
        <v>243</v>
      </c>
      <c r="L91" s="6" t="s">
        <v>244</v>
      </c>
      <c r="M91" s="6" t="s">
        <v>425</v>
      </c>
      <c r="N91" s="6" t="s">
        <v>342</v>
      </c>
      <c r="U91" s="9" t="s">
        <v>361</v>
      </c>
      <c r="V91" s="6" t="s">
        <v>688</v>
      </c>
    </row>
    <row r="92" spans="1:22" s="6" customFormat="1" x14ac:dyDescent="0.3">
      <c r="A92" s="6">
        <v>1</v>
      </c>
      <c r="B92" s="6">
        <v>1892</v>
      </c>
      <c r="C92" s="7" t="s">
        <v>426</v>
      </c>
      <c r="D92" s="6" t="s">
        <v>98</v>
      </c>
      <c r="E92" s="6" t="s">
        <v>141</v>
      </c>
      <c r="F92" s="116" t="s">
        <v>1009</v>
      </c>
      <c r="G92" s="116" t="s">
        <v>689</v>
      </c>
      <c r="H92" s="9" t="s">
        <v>1112</v>
      </c>
      <c r="I92" s="6" t="s">
        <v>427</v>
      </c>
      <c r="L92" s="6" t="s">
        <v>244</v>
      </c>
      <c r="M92" s="6" t="s">
        <v>425</v>
      </c>
      <c r="N92" s="6" t="s">
        <v>363</v>
      </c>
      <c r="T92" s="6" t="s">
        <v>428</v>
      </c>
      <c r="U92" s="9" t="s">
        <v>361</v>
      </c>
    </row>
    <row r="93" spans="1:22" s="6" customFormat="1" x14ac:dyDescent="0.3">
      <c r="A93" s="6">
        <v>1</v>
      </c>
      <c r="B93" s="6">
        <v>1892</v>
      </c>
      <c r="C93" s="7" t="s">
        <v>304</v>
      </c>
      <c r="D93" s="6" t="s">
        <v>305</v>
      </c>
      <c r="E93" s="6" t="s">
        <v>191</v>
      </c>
      <c r="F93" s="116" t="s">
        <v>1008</v>
      </c>
      <c r="G93" s="116" t="s">
        <v>519</v>
      </c>
      <c r="H93" s="9" t="s">
        <v>1006</v>
      </c>
      <c r="I93" s="6" t="s">
        <v>363</v>
      </c>
      <c r="J93" s="6" t="s">
        <v>192</v>
      </c>
      <c r="K93" s="6" t="s">
        <v>311</v>
      </c>
      <c r="L93" s="6" t="s">
        <v>312</v>
      </c>
      <c r="M93" s="6" t="s">
        <v>313</v>
      </c>
      <c r="N93" s="6" t="s">
        <v>314</v>
      </c>
      <c r="U93" s="6" t="s">
        <v>315</v>
      </c>
      <c r="V93" s="9" t="s">
        <v>1136</v>
      </c>
    </row>
    <row r="94" spans="1:22" s="6" customFormat="1" x14ac:dyDescent="0.3">
      <c r="C94" s="7"/>
      <c r="E94" s="6" t="s">
        <v>440</v>
      </c>
      <c r="F94" s="116"/>
      <c r="G94" s="116"/>
      <c r="H94" s="9"/>
      <c r="J94" s="6" t="s">
        <v>441</v>
      </c>
    </row>
    <row r="95" spans="1:22" s="6" customFormat="1" x14ac:dyDescent="0.3">
      <c r="A95" s="6">
        <v>1</v>
      </c>
      <c r="B95" s="6">
        <v>1893</v>
      </c>
      <c r="C95" s="7" t="s">
        <v>442</v>
      </c>
      <c r="D95" s="6" t="s">
        <v>319</v>
      </c>
      <c r="E95" s="6" t="s">
        <v>320</v>
      </c>
      <c r="F95" s="116"/>
      <c r="G95" s="116"/>
      <c r="H95" s="9" t="s">
        <v>1112</v>
      </c>
      <c r="I95" s="6" t="s">
        <v>363</v>
      </c>
      <c r="J95" s="6" t="s">
        <v>321</v>
      </c>
      <c r="K95" s="6" t="s">
        <v>243</v>
      </c>
      <c r="L95" s="6" t="s">
        <v>244</v>
      </c>
      <c r="M95" s="6" t="s">
        <v>322</v>
      </c>
      <c r="N95" s="6" t="s">
        <v>204</v>
      </c>
      <c r="U95" s="9" t="s">
        <v>361</v>
      </c>
    </row>
    <row r="96" spans="1:22" s="6" customFormat="1" x14ac:dyDescent="0.3">
      <c r="A96" s="6">
        <v>1</v>
      </c>
      <c r="B96" s="6">
        <v>1893</v>
      </c>
      <c r="C96" s="7" t="s">
        <v>205</v>
      </c>
      <c r="D96" s="6" t="s">
        <v>305</v>
      </c>
      <c r="E96" s="6" t="s">
        <v>206</v>
      </c>
      <c r="F96" s="116" t="s">
        <v>1007</v>
      </c>
      <c r="G96" s="116" t="s">
        <v>519</v>
      </c>
      <c r="H96" s="9" t="s">
        <v>1006</v>
      </c>
      <c r="I96" s="6" t="s">
        <v>226</v>
      </c>
      <c r="J96" s="6" t="s">
        <v>207</v>
      </c>
      <c r="L96" s="6" t="s">
        <v>208</v>
      </c>
      <c r="U96" s="6" t="s">
        <v>352</v>
      </c>
      <c r="V96" s="9" t="s">
        <v>1136</v>
      </c>
    </row>
    <row r="97" spans="1:22" s="6" customFormat="1" x14ac:dyDescent="0.3">
      <c r="C97" s="7"/>
      <c r="E97" s="6" t="s">
        <v>476</v>
      </c>
      <c r="F97" s="116"/>
      <c r="G97" s="116"/>
      <c r="H97" s="9"/>
    </row>
    <row r="98" spans="1:22" s="6" customFormat="1" x14ac:dyDescent="0.3">
      <c r="C98" s="7"/>
      <c r="E98" s="6" t="s">
        <v>209</v>
      </c>
      <c r="F98" s="116"/>
      <c r="G98" s="116"/>
      <c r="H98" s="9"/>
    </row>
    <row r="99" spans="1:22" s="6" customFormat="1" x14ac:dyDescent="0.3">
      <c r="A99" s="6">
        <v>1</v>
      </c>
      <c r="B99" s="6">
        <v>1894</v>
      </c>
      <c r="C99" s="7" t="s">
        <v>210</v>
      </c>
      <c r="D99" s="6" t="s">
        <v>98</v>
      </c>
      <c r="E99" s="6" t="s">
        <v>300</v>
      </c>
      <c r="F99" s="116"/>
      <c r="G99" s="116"/>
      <c r="H99" s="9" t="s">
        <v>1112</v>
      </c>
      <c r="I99" s="6" t="s">
        <v>226</v>
      </c>
      <c r="J99" s="6" t="s">
        <v>211</v>
      </c>
      <c r="K99" s="6" t="s">
        <v>212</v>
      </c>
      <c r="L99" s="6" t="s">
        <v>208</v>
      </c>
      <c r="M99" s="6" t="s">
        <v>213</v>
      </c>
      <c r="N99" s="6" t="s">
        <v>214</v>
      </c>
      <c r="U99" s="9" t="s">
        <v>361</v>
      </c>
      <c r="V99" s="9" t="s">
        <v>1136</v>
      </c>
    </row>
    <row r="100" spans="1:22" s="6" customFormat="1" ht="31.2" x14ac:dyDescent="0.3">
      <c r="A100" s="6">
        <v>1</v>
      </c>
      <c r="B100" s="6">
        <v>1894</v>
      </c>
      <c r="C100" s="7" t="s">
        <v>215</v>
      </c>
      <c r="D100" s="6" t="s">
        <v>159</v>
      </c>
      <c r="E100" s="6" t="s">
        <v>19</v>
      </c>
      <c r="F100" s="116" t="s">
        <v>776</v>
      </c>
      <c r="G100" s="116" t="s">
        <v>519</v>
      </c>
      <c r="H100" s="9" t="s">
        <v>1006</v>
      </c>
      <c r="I100" s="6" t="s">
        <v>226</v>
      </c>
      <c r="J100" s="6" t="s">
        <v>263</v>
      </c>
      <c r="K100" s="6" t="s">
        <v>212</v>
      </c>
      <c r="L100" s="6" t="s">
        <v>264</v>
      </c>
      <c r="M100" s="6" t="s">
        <v>265</v>
      </c>
      <c r="N100" s="6" t="s">
        <v>266</v>
      </c>
      <c r="U100" s="6" t="s">
        <v>352</v>
      </c>
      <c r="V100" s="9" t="s">
        <v>1136</v>
      </c>
    </row>
    <row r="101" spans="1:22" s="6" customFormat="1" x14ac:dyDescent="0.3">
      <c r="C101" s="7"/>
      <c r="E101" s="6" t="s">
        <v>267</v>
      </c>
      <c r="F101" s="116"/>
      <c r="G101" s="116"/>
      <c r="H101" s="9"/>
    </row>
    <row r="102" spans="1:22" s="6" customFormat="1" x14ac:dyDescent="0.3">
      <c r="C102" s="7"/>
      <c r="E102" s="6" t="s">
        <v>268</v>
      </c>
      <c r="F102" s="116"/>
      <c r="G102" s="116"/>
      <c r="H102" s="9"/>
    </row>
    <row r="103" spans="1:22" s="6" customFormat="1" x14ac:dyDescent="0.3">
      <c r="A103" s="6">
        <v>1</v>
      </c>
      <c r="B103" s="6">
        <v>1895</v>
      </c>
      <c r="C103" s="7" t="s">
        <v>269</v>
      </c>
      <c r="D103" s="6" t="s">
        <v>98</v>
      </c>
      <c r="E103" s="6" t="s">
        <v>920</v>
      </c>
      <c r="F103" s="116" t="s">
        <v>776</v>
      </c>
      <c r="G103" s="116" t="s">
        <v>519</v>
      </c>
      <c r="H103" s="9" t="s">
        <v>1112</v>
      </c>
      <c r="I103" s="6" t="s">
        <v>226</v>
      </c>
      <c r="J103" s="6" t="s">
        <v>211</v>
      </c>
      <c r="K103" s="6" t="s">
        <v>270</v>
      </c>
      <c r="L103" s="6" t="s">
        <v>271</v>
      </c>
      <c r="N103" s="6" t="s">
        <v>407</v>
      </c>
      <c r="U103" s="9" t="s">
        <v>361</v>
      </c>
      <c r="V103" s="9" t="s">
        <v>1136</v>
      </c>
    </row>
    <row r="104" spans="1:22" s="6" customFormat="1" x14ac:dyDescent="0.3">
      <c r="C104" s="7"/>
      <c r="E104" s="6" t="s">
        <v>20</v>
      </c>
      <c r="F104" s="116"/>
      <c r="G104" s="116"/>
      <c r="H104" s="9"/>
      <c r="J104" s="6" t="s">
        <v>408</v>
      </c>
    </row>
    <row r="105" spans="1:22" s="6" customFormat="1" x14ac:dyDescent="0.3">
      <c r="C105" s="7"/>
      <c r="E105" s="6" t="s">
        <v>409</v>
      </c>
      <c r="F105" s="116"/>
      <c r="G105" s="116"/>
      <c r="H105" s="9"/>
    </row>
    <row r="106" spans="1:22" s="6" customFormat="1" x14ac:dyDescent="0.3">
      <c r="C106" s="7"/>
      <c r="E106" s="6" t="s">
        <v>1144</v>
      </c>
      <c r="F106" s="116"/>
      <c r="G106" s="116"/>
      <c r="H106" s="9"/>
    </row>
    <row r="107" spans="1:22" s="6" customFormat="1" x14ac:dyDescent="0.3">
      <c r="C107" s="7"/>
      <c r="E107" s="6" t="s">
        <v>1153</v>
      </c>
      <c r="F107" s="116"/>
      <c r="G107" s="116"/>
      <c r="H107" s="9"/>
    </row>
    <row r="108" spans="1:22" s="6" customFormat="1" x14ac:dyDescent="0.3">
      <c r="A108" s="6">
        <v>1</v>
      </c>
      <c r="B108" s="6">
        <v>1895</v>
      </c>
      <c r="C108" s="7" t="s">
        <v>283</v>
      </c>
      <c r="D108" s="6" t="s">
        <v>159</v>
      </c>
      <c r="E108" s="6" t="s">
        <v>147</v>
      </c>
      <c r="F108" s="116" t="s">
        <v>1143</v>
      </c>
      <c r="G108" s="116" t="s">
        <v>519</v>
      </c>
      <c r="H108" s="9" t="s">
        <v>1112</v>
      </c>
      <c r="I108" s="6" t="s">
        <v>226</v>
      </c>
      <c r="J108" s="6" t="s">
        <v>301</v>
      </c>
      <c r="K108" s="6" t="s">
        <v>284</v>
      </c>
      <c r="U108" s="6" t="s">
        <v>352</v>
      </c>
      <c r="V108" s="9" t="s">
        <v>1136</v>
      </c>
    </row>
    <row r="109" spans="1:22" s="6" customFormat="1" x14ac:dyDescent="0.3">
      <c r="C109" s="7"/>
      <c r="E109" s="6" t="s">
        <v>126</v>
      </c>
      <c r="F109" s="116"/>
      <c r="G109" s="116"/>
      <c r="H109" s="9"/>
      <c r="J109" s="6" t="s">
        <v>408</v>
      </c>
    </row>
    <row r="110" spans="1:22" s="6" customFormat="1" x14ac:dyDescent="0.3">
      <c r="A110" s="6">
        <v>1</v>
      </c>
      <c r="B110" s="6">
        <v>1896</v>
      </c>
      <c r="C110" s="7" t="s">
        <v>285</v>
      </c>
      <c r="D110" s="6" t="s">
        <v>98</v>
      </c>
      <c r="E110" s="6" t="s">
        <v>412</v>
      </c>
      <c r="F110" s="116" t="s">
        <v>776</v>
      </c>
      <c r="G110" s="116" t="s">
        <v>519</v>
      </c>
      <c r="H110" s="9" t="s">
        <v>1112</v>
      </c>
      <c r="I110" s="6" t="s">
        <v>226</v>
      </c>
      <c r="J110" s="6" t="s">
        <v>408</v>
      </c>
      <c r="K110" s="6" t="s">
        <v>413</v>
      </c>
      <c r="M110" s="6" t="s">
        <v>414</v>
      </c>
      <c r="N110" s="6" t="s">
        <v>415</v>
      </c>
      <c r="U110" s="9" t="s">
        <v>361</v>
      </c>
      <c r="V110" s="9" t="s">
        <v>1136</v>
      </c>
    </row>
    <row r="111" spans="1:22" s="6" customFormat="1" x14ac:dyDescent="0.3">
      <c r="C111" s="7"/>
      <c r="E111" s="6" t="s">
        <v>1145</v>
      </c>
      <c r="F111" s="116"/>
      <c r="G111" s="116"/>
      <c r="H111" s="9"/>
    </row>
    <row r="112" spans="1:22" s="6" customFormat="1" x14ac:dyDescent="0.3">
      <c r="A112" s="6">
        <v>1</v>
      </c>
      <c r="B112" s="6">
        <v>1897</v>
      </c>
      <c r="C112" s="7" t="s">
        <v>416</v>
      </c>
      <c r="D112" s="6" t="s">
        <v>159</v>
      </c>
      <c r="E112" s="6" t="s">
        <v>534</v>
      </c>
      <c r="F112" s="116"/>
      <c r="G112" s="116"/>
      <c r="H112" s="9" t="s">
        <v>1112</v>
      </c>
      <c r="I112" s="6" t="s">
        <v>226</v>
      </c>
      <c r="K112" s="6" t="s">
        <v>535</v>
      </c>
      <c r="L112" s="6" t="s">
        <v>536</v>
      </c>
      <c r="N112" s="6" t="s">
        <v>537</v>
      </c>
      <c r="U112" s="6" t="s">
        <v>352</v>
      </c>
      <c r="V112" s="9" t="s">
        <v>1136</v>
      </c>
    </row>
    <row r="113" spans="1:22" s="6" customFormat="1" x14ac:dyDescent="0.3">
      <c r="A113" s="6">
        <v>1</v>
      </c>
      <c r="B113" s="6">
        <v>1897</v>
      </c>
      <c r="C113" s="7" t="s">
        <v>538</v>
      </c>
      <c r="D113" s="6" t="s">
        <v>98</v>
      </c>
      <c r="E113" s="6" t="s">
        <v>158</v>
      </c>
      <c r="F113" s="116" t="s">
        <v>776</v>
      </c>
      <c r="G113" s="116" t="s">
        <v>519</v>
      </c>
      <c r="H113" s="9" t="s">
        <v>1112</v>
      </c>
      <c r="I113" s="6" t="s">
        <v>226</v>
      </c>
      <c r="J113" s="9" t="s">
        <v>539</v>
      </c>
      <c r="K113" s="6" t="s">
        <v>540</v>
      </c>
      <c r="M113" s="6" t="s">
        <v>541</v>
      </c>
      <c r="N113" s="6" t="s">
        <v>537</v>
      </c>
      <c r="U113" s="9" t="s">
        <v>361</v>
      </c>
      <c r="V113" s="9" t="s">
        <v>1136</v>
      </c>
    </row>
    <row r="114" spans="1:22" s="6" customFormat="1" x14ac:dyDescent="0.3">
      <c r="C114" s="7"/>
      <c r="E114" s="6" t="s">
        <v>542</v>
      </c>
      <c r="F114" s="116"/>
      <c r="G114" s="116"/>
      <c r="H114" s="9"/>
      <c r="J114" s="6" t="s">
        <v>408</v>
      </c>
    </row>
    <row r="115" spans="1:22" s="6" customFormat="1" x14ac:dyDescent="0.3">
      <c r="C115" s="7"/>
      <c r="E115" s="6" t="s">
        <v>1153</v>
      </c>
      <c r="F115" s="116"/>
      <c r="G115" s="116"/>
      <c r="H115" s="9"/>
    </row>
    <row r="116" spans="1:22" s="6" customFormat="1" x14ac:dyDescent="0.3">
      <c r="A116" s="6">
        <v>1</v>
      </c>
      <c r="B116" s="6">
        <v>1897</v>
      </c>
      <c r="C116" s="7" t="s">
        <v>543</v>
      </c>
      <c r="D116" s="6" t="s">
        <v>159</v>
      </c>
      <c r="E116" s="6" t="s">
        <v>424</v>
      </c>
      <c r="F116" s="116" t="s">
        <v>776</v>
      </c>
      <c r="G116" s="116" t="s">
        <v>519</v>
      </c>
      <c r="H116" s="9" t="s">
        <v>1112</v>
      </c>
      <c r="I116" s="6" t="s">
        <v>226</v>
      </c>
      <c r="J116" s="6" t="s">
        <v>349</v>
      </c>
      <c r="K116" s="6" t="s">
        <v>601</v>
      </c>
      <c r="U116" s="6" t="s">
        <v>352</v>
      </c>
      <c r="V116" s="9" t="s">
        <v>1136</v>
      </c>
    </row>
    <row r="117" spans="1:22" s="6" customFormat="1" x14ac:dyDescent="0.3">
      <c r="C117" s="7"/>
      <c r="E117" s="6" t="s">
        <v>602</v>
      </c>
      <c r="F117" s="116"/>
      <c r="G117" s="116"/>
      <c r="H117" s="9"/>
      <c r="J117" s="6" t="s">
        <v>603</v>
      </c>
    </row>
    <row r="118" spans="1:22" s="6" customFormat="1" x14ac:dyDescent="0.3">
      <c r="C118" s="7"/>
      <c r="E118" s="6" t="s">
        <v>604</v>
      </c>
      <c r="F118" s="116"/>
      <c r="G118" s="116"/>
      <c r="H118" s="9"/>
      <c r="J118" s="6" t="s">
        <v>605</v>
      </c>
    </row>
    <row r="119" spans="1:22" s="6" customFormat="1" x14ac:dyDescent="0.3">
      <c r="C119" s="7"/>
      <c r="E119" s="6" t="s">
        <v>409</v>
      </c>
      <c r="F119" s="116"/>
      <c r="G119" s="116"/>
      <c r="H119" s="9"/>
    </row>
    <row r="120" spans="1:22" s="6" customFormat="1" x14ac:dyDescent="0.3">
      <c r="A120" s="6">
        <v>1</v>
      </c>
      <c r="B120" s="6">
        <v>1898</v>
      </c>
      <c r="C120" s="7" t="s">
        <v>364</v>
      </c>
      <c r="D120" s="6" t="s">
        <v>98</v>
      </c>
      <c r="E120" s="6" t="s">
        <v>783</v>
      </c>
      <c r="F120" s="116" t="s">
        <v>776</v>
      </c>
      <c r="G120" s="116" t="s">
        <v>519</v>
      </c>
      <c r="H120" s="9" t="s">
        <v>1112</v>
      </c>
      <c r="I120" s="6" t="s">
        <v>226</v>
      </c>
      <c r="J120" s="9" t="s">
        <v>539</v>
      </c>
      <c r="L120" s="6" t="s">
        <v>365</v>
      </c>
      <c r="N120" s="6" t="s">
        <v>366</v>
      </c>
      <c r="U120" s="9" t="s">
        <v>361</v>
      </c>
      <c r="V120" s="9" t="s">
        <v>1136</v>
      </c>
    </row>
    <row r="121" spans="1:22" s="6" customFormat="1" x14ac:dyDescent="0.3">
      <c r="C121" s="7"/>
      <c r="E121" s="6" t="s">
        <v>367</v>
      </c>
      <c r="F121" s="116"/>
      <c r="G121" s="116"/>
      <c r="H121" s="9"/>
      <c r="J121" s="9"/>
    </row>
    <row r="122" spans="1:22" s="6" customFormat="1" ht="31.2" x14ac:dyDescent="0.3">
      <c r="C122" s="7"/>
      <c r="E122" s="6" t="s">
        <v>245</v>
      </c>
      <c r="F122" s="116"/>
      <c r="G122" s="116"/>
      <c r="H122" s="9"/>
      <c r="J122" s="9"/>
      <c r="T122" s="6" t="s">
        <v>246</v>
      </c>
    </row>
    <row r="123" spans="1:22" s="4" customFormat="1" ht="31.2" x14ac:dyDescent="0.3">
      <c r="A123" s="4">
        <f>SUM(A5:A122)</f>
        <v>60</v>
      </c>
      <c r="B123" s="4">
        <v>1899</v>
      </c>
      <c r="C123" s="5" t="s">
        <v>247</v>
      </c>
      <c r="D123" s="4" t="s">
        <v>375</v>
      </c>
      <c r="E123" s="4" t="s">
        <v>1311</v>
      </c>
      <c r="F123" s="114"/>
      <c r="G123" s="114"/>
      <c r="T123" s="4" t="s">
        <v>371</v>
      </c>
    </row>
    <row r="124" spans="1:22" s="40" customFormat="1" x14ac:dyDescent="0.3">
      <c r="A124" s="40">
        <v>1</v>
      </c>
      <c r="B124" s="40">
        <v>1899</v>
      </c>
      <c r="C124" s="36" t="s">
        <v>1139</v>
      </c>
      <c r="D124" s="6" t="s">
        <v>1140</v>
      </c>
      <c r="E124" s="40" t="s">
        <v>353</v>
      </c>
      <c r="F124" s="119" t="s">
        <v>776</v>
      </c>
      <c r="G124" s="116" t="s">
        <v>519</v>
      </c>
      <c r="H124" s="40" t="s">
        <v>1141</v>
      </c>
      <c r="I124" s="40" t="s">
        <v>226</v>
      </c>
      <c r="J124" s="6" t="s">
        <v>603</v>
      </c>
      <c r="K124" s="40" t="s">
        <v>1142</v>
      </c>
      <c r="V124" s="9" t="s">
        <v>1136</v>
      </c>
    </row>
    <row r="125" spans="1:22" s="6" customFormat="1" x14ac:dyDescent="0.3">
      <c r="A125" s="6">
        <v>1</v>
      </c>
      <c r="B125" s="6">
        <v>1899</v>
      </c>
      <c r="C125" s="7" t="s">
        <v>372</v>
      </c>
      <c r="D125" s="6" t="s">
        <v>98</v>
      </c>
      <c r="E125" s="6" t="s">
        <v>373</v>
      </c>
      <c r="F125" s="116" t="s">
        <v>776</v>
      </c>
      <c r="G125" s="116" t="s">
        <v>519</v>
      </c>
      <c r="H125" s="6" t="s">
        <v>1112</v>
      </c>
      <c r="I125" s="6" t="s">
        <v>226</v>
      </c>
      <c r="J125" s="6" t="s">
        <v>380</v>
      </c>
      <c r="K125" s="6" t="s">
        <v>381</v>
      </c>
      <c r="L125" s="6" t="s">
        <v>382</v>
      </c>
      <c r="N125" s="6" t="s">
        <v>383</v>
      </c>
      <c r="T125" s="6" t="s">
        <v>384</v>
      </c>
      <c r="U125" s="9" t="s">
        <v>361</v>
      </c>
      <c r="V125" s="9" t="s">
        <v>1136</v>
      </c>
    </row>
    <row r="126" spans="1:22" s="6" customFormat="1" x14ac:dyDescent="0.3">
      <c r="C126" s="7"/>
      <c r="E126" s="6" t="s">
        <v>54</v>
      </c>
      <c r="F126" s="116"/>
      <c r="G126" s="116"/>
      <c r="J126" s="6" t="s">
        <v>605</v>
      </c>
    </row>
    <row r="127" spans="1:22" s="6" customFormat="1" x14ac:dyDescent="0.3">
      <c r="A127" s="6">
        <v>1</v>
      </c>
      <c r="B127" s="6">
        <v>1899</v>
      </c>
      <c r="C127" s="7" t="s">
        <v>385</v>
      </c>
      <c r="D127" s="6" t="s">
        <v>98</v>
      </c>
      <c r="E127" s="6" t="s">
        <v>353</v>
      </c>
      <c r="F127" s="116"/>
      <c r="G127" s="116"/>
      <c r="H127" s="6" t="s">
        <v>1112</v>
      </c>
      <c r="I127" s="6" t="s">
        <v>226</v>
      </c>
      <c r="J127" s="6" t="s">
        <v>349</v>
      </c>
      <c r="L127" s="6" t="s">
        <v>386</v>
      </c>
      <c r="U127" s="9" t="s">
        <v>361</v>
      </c>
    </row>
    <row r="128" spans="1:22" s="6" customFormat="1" x14ac:dyDescent="0.3">
      <c r="A128" s="6">
        <v>1</v>
      </c>
      <c r="B128" s="6">
        <v>1899</v>
      </c>
      <c r="C128" s="36" t="s">
        <v>14</v>
      </c>
      <c r="D128" s="6" t="s">
        <v>159</v>
      </c>
      <c r="E128" s="6" t="s">
        <v>387</v>
      </c>
      <c r="F128" s="116"/>
      <c r="G128" s="116"/>
      <c r="H128" s="6" t="s">
        <v>1112</v>
      </c>
      <c r="I128" s="6" t="s">
        <v>226</v>
      </c>
      <c r="J128" s="6" t="s">
        <v>301</v>
      </c>
      <c r="K128" s="6" t="s">
        <v>388</v>
      </c>
      <c r="L128" s="6" t="s">
        <v>260</v>
      </c>
      <c r="M128" s="6" t="s">
        <v>261</v>
      </c>
      <c r="N128" s="6" t="s">
        <v>262</v>
      </c>
      <c r="U128" s="6" t="s">
        <v>352</v>
      </c>
      <c r="V128" s="9" t="s">
        <v>1137</v>
      </c>
    </row>
    <row r="129" spans="1:22" s="6" customFormat="1" x14ac:dyDescent="0.3">
      <c r="A129" s="6">
        <v>1</v>
      </c>
      <c r="B129" s="6">
        <v>1900</v>
      </c>
      <c r="C129" s="7" t="s">
        <v>324</v>
      </c>
      <c r="D129" s="6" t="s">
        <v>98</v>
      </c>
      <c r="E129" s="6" t="s">
        <v>325</v>
      </c>
      <c r="F129" s="116" t="s">
        <v>781</v>
      </c>
      <c r="G129" s="116" t="s">
        <v>519</v>
      </c>
      <c r="H129" s="6" t="s">
        <v>1112</v>
      </c>
      <c r="I129" s="6" t="s">
        <v>226</v>
      </c>
      <c r="J129" s="6" t="s">
        <v>326</v>
      </c>
      <c r="K129" s="6" t="s">
        <v>327</v>
      </c>
      <c r="L129" s="6" t="s">
        <v>328</v>
      </c>
      <c r="U129" s="9" t="s">
        <v>361</v>
      </c>
      <c r="V129" s="9" t="s">
        <v>1137</v>
      </c>
    </row>
    <row r="130" spans="1:22" s="6" customFormat="1" x14ac:dyDescent="0.3">
      <c r="C130" s="7"/>
      <c r="E130" s="6" t="s">
        <v>329</v>
      </c>
      <c r="F130" s="116"/>
      <c r="G130" s="116"/>
    </row>
    <row r="131" spans="1:22" s="6" customFormat="1" ht="31.2" x14ac:dyDescent="0.3">
      <c r="A131" s="6">
        <v>1</v>
      </c>
      <c r="B131" s="6">
        <v>1900</v>
      </c>
      <c r="C131" s="7" t="s">
        <v>330</v>
      </c>
      <c r="D131" s="6" t="s">
        <v>159</v>
      </c>
      <c r="E131" s="6" t="s">
        <v>341</v>
      </c>
      <c r="F131" s="116" t="s">
        <v>1138</v>
      </c>
      <c r="G131" s="116" t="s">
        <v>519</v>
      </c>
      <c r="H131" s="6" t="s">
        <v>1112</v>
      </c>
      <c r="I131" s="6" t="s">
        <v>226</v>
      </c>
      <c r="J131" s="6" t="s">
        <v>331</v>
      </c>
      <c r="K131" s="6" t="s">
        <v>332</v>
      </c>
      <c r="L131" s="6" t="s">
        <v>333</v>
      </c>
      <c r="M131" s="6" t="s">
        <v>262</v>
      </c>
      <c r="N131" s="6" t="s">
        <v>217</v>
      </c>
      <c r="U131" s="6" t="s">
        <v>352</v>
      </c>
      <c r="V131" s="9" t="s">
        <v>1137</v>
      </c>
    </row>
    <row r="132" spans="1:22" s="6" customFormat="1" ht="62.4" x14ac:dyDescent="0.3">
      <c r="A132" s="6">
        <v>1</v>
      </c>
      <c r="B132" s="6">
        <v>1901</v>
      </c>
      <c r="C132" s="7" t="s">
        <v>218</v>
      </c>
      <c r="D132" s="6" t="s">
        <v>98</v>
      </c>
      <c r="E132" s="6" t="s">
        <v>1</v>
      </c>
      <c r="F132" s="116"/>
      <c r="G132" s="116"/>
      <c r="H132" s="6" t="s">
        <v>1112</v>
      </c>
      <c r="I132" s="6" t="s">
        <v>226</v>
      </c>
      <c r="J132" s="6" t="s">
        <v>605</v>
      </c>
      <c r="K132" s="6" t="s">
        <v>219</v>
      </c>
      <c r="L132" s="6" t="s">
        <v>328</v>
      </c>
      <c r="N132" s="6" t="s">
        <v>220</v>
      </c>
      <c r="T132" s="6" t="s">
        <v>466</v>
      </c>
      <c r="U132" s="9" t="s">
        <v>361</v>
      </c>
      <c r="V132" s="9" t="s">
        <v>1011</v>
      </c>
    </row>
    <row r="133" spans="1:22" s="6" customFormat="1" x14ac:dyDescent="0.3">
      <c r="C133" s="7"/>
      <c r="E133" s="6" t="s">
        <v>345</v>
      </c>
      <c r="F133" s="116"/>
      <c r="G133" s="116"/>
    </row>
    <row r="134" spans="1:22" s="12" customFormat="1" x14ac:dyDescent="0.3">
      <c r="C134" s="13" t="s">
        <v>28</v>
      </c>
      <c r="F134" s="120"/>
      <c r="G134" s="120"/>
      <c r="H134" s="10" t="s">
        <v>346</v>
      </c>
      <c r="I134" s="12" t="s">
        <v>347</v>
      </c>
      <c r="T134" s="12" t="s">
        <v>471</v>
      </c>
    </row>
    <row r="135" spans="1:22" s="6" customFormat="1" ht="31.2" x14ac:dyDescent="0.3">
      <c r="A135" s="6">
        <v>1</v>
      </c>
      <c r="B135" s="6">
        <v>1902</v>
      </c>
      <c r="C135" s="7" t="s">
        <v>1015</v>
      </c>
      <c r="D135" s="6" t="s">
        <v>159</v>
      </c>
      <c r="E135" s="6" t="s">
        <v>87</v>
      </c>
      <c r="F135" s="116"/>
      <c r="G135" s="116"/>
      <c r="H135" s="6" t="s">
        <v>1112</v>
      </c>
      <c r="I135" s="6" t="s">
        <v>347</v>
      </c>
      <c r="J135" s="6" t="s">
        <v>472</v>
      </c>
      <c r="K135" s="6" t="s">
        <v>594</v>
      </c>
      <c r="L135" s="6" t="s">
        <v>595</v>
      </c>
      <c r="M135" s="6" t="s">
        <v>596</v>
      </c>
      <c r="U135" s="6" t="s">
        <v>352</v>
      </c>
      <c r="V135" s="9" t="s">
        <v>1011</v>
      </c>
    </row>
    <row r="136" spans="1:22" s="6" customFormat="1" ht="31.2" x14ac:dyDescent="0.3">
      <c r="A136" s="6">
        <v>1</v>
      </c>
      <c r="B136" s="6">
        <v>1902</v>
      </c>
      <c r="C136" s="7" t="s">
        <v>597</v>
      </c>
      <c r="D136" s="6" t="s">
        <v>98</v>
      </c>
      <c r="E136" s="6" t="s">
        <v>1154</v>
      </c>
      <c r="F136" s="116"/>
      <c r="G136" s="116"/>
      <c r="H136" s="6" t="s">
        <v>1112</v>
      </c>
      <c r="I136" s="6" t="s">
        <v>347</v>
      </c>
      <c r="J136" s="6" t="s">
        <v>472</v>
      </c>
      <c r="K136" s="6" t="s">
        <v>594</v>
      </c>
      <c r="M136" s="6" t="s">
        <v>598</v>
      </c>
      <c r="N136" s="6" t="s">
        <v>599</v>
      </c>
      <c r="V136" s="9" t="s">
        <v>1011</v>
      </c>
    </row>
    <row r="137" spans="1:22" s="6" customFormat="1" ht="31.2" x14ac:dyDescent="0.3">
      <c r="A137" s="6">
        <v>1</v>
      </c>
      <c r="B137" s="6">
        <v>1902</v>
      </c>
      <c r="C137" s="7" t="s">
        <v>600</v>
      </c>
      <c r="D137" s="6" t="s">
        <v>159</v>
      </c>
      <c r="E137" s="6" t="s">
        <v>167</v>
      </c>
      <c r="F137" s="116"/>
      <c r="G137" s="116"/>
      <c r="H137" s="6" t="s">
        <v>1112</v>
      </c>
      <c r="I137" s="6" t="s">
        <v>347</v>
      </c>
      <c r="J137" s="6" t="s">
        <v>472</v>
      </c>
      <c r="K137" s="6" t="s">
        <v>661</v>
      </c>
      <c r="M137" s="6" t="s">
        <v>662</v>
      </c>
      <c r="N137" s="6" t="s">
        <v>663</v>
      </c>
      <c r="U137" s="6" t="s">
        <v>352</v>
      </c>
      <c r="V137" s="9" t="s">
        <v>1011</v>
      </c>
    </row>
    <row r="138" spans="1:22" s="6" customFormat="1" ht="31.2" x14ac:dyDescent="0.3">
      <c r="A138" s="6">
        <v>1</v>
      </c>
      <c r="B138" s="6">
        <v>1903</v>
      </c>
      <c r="C138" s="7" t="s">
        <v>1014</v>
      </c>
      <c r="D138" s="6" t="s">
        <v>98</v>
      </c>
      <c r="E138" s="6" t="s">
        <v>664</v>
      </c>
      <c r="F138" s="116"/>
      <c r="G138" s="116"/>
      <c r="H138" s="6" t="s">
        <v>1112</v>
      </c>
      <c r="I138" s="6" t="s">
        <v>347</v>
      </c>
      <c r="J138" s="6" t="s">
        <v>472</v>
      </c>
      <c r="K138" s="6" t="s">
        <v>594</v>
      </c>
      <c r="M138" s="6" t="s">
        <v>662</v>
      </c>
      <c r="N138" s="6" t="s">
        <v>663</v>
      </c>
      <c r="V138" s="9" t="s">
        <v>1011</v>
      </c>
    </row>
    <row r="139" spans="1:22" s="6" customFormat="1" ht="31.2" x14ac:dyDescent="0.3">
      <c r="A139" s="6">
        <v>1</v>
      </c>
      <c r="B139" s="6">
        <v>1904</v>
      </c>
      <c r="C139" s="7">
        <v>19</v>
      </c>
      <c r="D139" s="6" t="s">
        <v>159</v>
      </c>
      <c r="E139" s="6" t="s">
        <v>665</v>
      </c>
      <c r="F139" s="116" t="s">
        <v>776</v>
      </c>
      <c r="G139" s="116" t="s">
        <v>519</v>
      </c>
      <c r="H139" s="6" t="s">
        <v>1112</v>
      </c>
      <c r="I139" s="6" t="s">
        <v>347</v>
      </c>
      <c r="J139" s="6" t="s">
        <v>472</v>
      </c>
      <c r="K139" s="6" t="s">
        <v>429</v>
      </c>
      <c r="L139" s="6" t="s">
        <v>430</v>
      </c>
      <c r="M139" s="6" t="s">
        <v>431</v>
      </c>
      <c r="N139" s="6" t="s">
        <v>599</v>
      </c>
      <c r="U139" s="6" t="s">
        <v>352</v>
      </c>
      <c r="V139" s="9" t="s">
        <v>1011</v>
      </c>
    </row>
    <row r="140" spans="1:22" s="6" customFormat="1" ht="31.2" x14ac:dyDescent="0.3">
      <c r="A140" s="6">
        <v>1</v>
      </c>
      <c r="B140" s="6">
        <v>1904</v>
      </c>
      <c r="C140" s="7">
        <v>99</v>
      </c>
      <c r="D140" s="6" t="s">
        <v>98</v>
      </c>
      <c r="E140" s="6" t="s">
        <v>4</v>
      </c>
      <c r="F140" s="116" t="s">
        <v>776</v>
      </c>
      <c r="G140" s="116" t="s">
        <v>519</v>
      </c>
      <c r="H140" s="6" t="s">
        <v>1112</v>
      </c>
      <c r="I140" s="6" t="s">
        <v>347</v>
      </c>
      <c r="J140" s="6" t="s">
        <v>472</v>
      </c>
      <c r="K140" s="6" t="s">
        <v>306</v>
      </c>
      <c r="L140" s="6" t="s">
        <v>430</v>
      </c>
      <c r="M140" s="6" t="s">
        <v>307</v>
      </c>
      <c r="N140" s="6" t="s">
        <v>308</v>
      </c>
      <c r="U140" s="9" t="s">
        <v>361</v>
      </c>
      <c r="V140" s="9" t="s">
        <v>1011</v>
      </c>
    </row>
    <row r="141" spans="1:22" s="6" customFormat="1" ht="31.2" x14ac:dyDescent="0.3">
      <c r="A141" s="6">
        <v>1</v>
      </c>
      <c r="B141" s="6">
        <v>1904</v>
      </c>
      <c r="C141" s="7">
        <v>336</v>
      </c>
      <c r="D141" s="6" t="s">
        <v>159</v>
      </c>
      <c r="E141" s="6" t="s">
        <v>309</v>
      </c>
      <c r="F141" s="116" t="s">
        <v>776</v>
      </c>
      <c r="G141" s="116" t="s">
        <v>519</v>
      </c>
      <c r="H141" s="6" t="s">
        <v>1112</v>
      </c>
      <c r="I141" s="6" t="s">
        <v>347</v>
      </c>
      <c r="J141" s="6" t="s">
        <v>310</v>
      </c>
      <c r="K141" s="6" t="s">
        <v>432</v>
      </c>
      <c r="L141" s="6" t="s">
        <v>430</v>
      </c>
      <c r="M141" s="6" t="s">
        <v>433</v>
      </c>
      <c r="N141" s="6" t="s">
        <v>308</v>
      </c>
      <c r="S141" s="6" t="s">
        <v>220</v>
      </c>
      <c r="U141" s="6" t="s">
        <v>352</v>
      </c>
      <c r="V141" s="9" t="s">
        <v>1011</v>
      </c>
    </row>
    <row r="142" spans="1:22" s="6" customFormat="1" x14ac:dyDescent="0.3">
      <c r="A142" s="6">
        <v>1</v>
      </c>
      <c r="B142" s="6">
        <v>1905</v>
      </c>
      <c r="C142" s="7">
        <v>468</v>
      </c>
      <c r="D142" s="6" t="s">
        <v>98</v>
      </c>
      <c r="E142" s="6" t="s">
        <v>434</v>
      </c>
      <c r="F142" s="116" t="s">
        <v>708</v>
      </c>
      <c r="G142" s="116" t="s">
        <v>519</v>
      </c>
      <c r="H142" s="6" t="s">
        <v>1112</v>
      </c>
      <c r="I142" s="6" t="s">
        <v>347</v>
      </c>
      <c r="J142" s="6" t="s">
        <v>443</v>
      </c>
      <c r="K142" s="6" t="s">
        <v>444</v>
      </c>
      <c r="M142" s="6" t="s">
        <v>445</v>
      </c>
      <c r="N142" s="6" t="s">
        <v>446</v>
      </c>
      <c r="U142" s="9" t="s">
        <v>361</v>
      </c>
      <c r="V142" s="9" t="s">
        <v>1011</v>
      </c>
    </row>
    <row r="143" spans="1:22" s="6" customFormat="1" x14ac:dyDescent="0.3">
      <c r="C143" s="7"/>
      <c r="E143" s="6" t="s">
        <v>447</v>
      </c>
      <c r="F143" s="116"/>
      <c r="G143" s="116"/>
    </row>
    <row r="144" spans="1:22" s="6" customFormat="1" x14ac:dyDescent="0.3">
      <c r="C144" s="7"/>
      <c r="E144" s="6" t="s">
        <v>786</v>
      </c>
      <c r="F144" s="116"/>
      <c r="G144" s="116"/>
    </row>
    <row r="145" spans="1:22" s="6" customFormat="1" ht="31.2" x14ac:dyDescent="0.3">
      <c r="A145" s="6">
        <v>1</v>
      </c>
      <c r="B145" s="6">
        <v>1906</v>
      </c>
      <c r="C145" s="7">
        <v>740</v>
      </c>
      <c r="D145" s="6" t="s">
        <v>159</v>
      </c>
      <c r="E145" s="6" t="s">
        <v>448</v>
      </c>
      <c r="F145" s="116"/>
      <c r="G145" s="116"/>
      <c r="H145" s="6" t="s">
        <v>1112</v>
      </c>
      <c r="I145" s="6" t="s">
        <v>347</v>
      </c>
      <c r="J145" s="6" t="s">
        <v>449</v>
      </c>
      <c r="K145" s="6" t="s">
        <v>450</v>
      </c>
      <c r="M145" s="6" t="s">
        <v>433</v>
      </c>
      <c r="N145" s="6" t="s">
        <v>201</v>
      </c>
      <c r="S145" s="6" t="s">
        <v>220</v>
      </c>
      <c r="U145" s="6" t="s">
        <v>352</v>
      </c>
      <c r="V145" s="9" t="s">
        <v>1011</v>
      </c>
    </row>
    <row r="146" spans="1:22" s="6" customFormat="1" x14ac:dyDescent="0.3">
      <c r="A146" s="6">
        <v>1</v>
      </c>
      <c r="B146" s="6">
        <v>1906</v>
      </c>
      <c r="C146" s="7">
        <v>852</v>
      </c>
      <c r="D146" s="6" t="s">
        <v>98</v>
      </c>
      <c r="E146" s="6" t="s">
        <v>1013</v>
      </c>
      <c r="F146" s="116" t="s">
        <v>1138</v>
      </c>
      <c r="G146" s="116" t="s">
        <v>519</v>
      </c>
      <c r="H146" s="6" t="s">
        <v>1112</v>
      </c>
      <c r="I146" s="6" t="s">
        <v>347</v>
      </c>
      <c r="J146" s="6" t="s">
        <v>443</v>
      </c>
      <c r="K146" s="6" t="s">
        <v>323</v>
      </c>
      <c r="N146" s="6" t="s">
        <v>220</v>
      </c>
      <c r="T146" s="6" t="s">
        <v>501</v>
      </c>
      <c r="U146" s="9" t="s">
        <v>361</v>
      </c>
      <c r="V146" s="9" t="s">
        <v>1011</v>
      </c>
    </row>
    <row r="147" spans="1:22" s="6" customFormat="1" x14ac:dyDescent="0.3">
      <c r="C147" s="7"/>
      <c r="E147" s="6" t="s">
        <v>920</v>
      </c>
      <c r="F147" s="116"/>
      <c r="G147" s="116"/>
    </row>
    <row r="148" spans="1:22" s="6" customFormat="1" x14ac:dyDescent="0.3">
      <c r="C148" s="7"/>
      <c r="E148" s="6" t="s">
        <v>502</v>
      </c>
      <c r="F148" s="116"/>
      <c r="G148" s="116"/>
    </row>
    <row r="149" spans="1:22" s="6" customFormat="1" x14ac:dyDescent="0.3">
      <c r="C149" s="7"/>
      <c r="E149" s="6" t="s">
        <v>503</v>
      </c>
      <c r="F149" s="116"/>
      <c r="G149" s="116"/>
    </row>
    <row r="150" spans="1:22" s="6" customFormat="1" x14ac:dyDescent="0.3">
      <c r="C150" s="7"/>
      <c r="E150" s="6" t="s">
        <v>504</v>
      </c>
      <c r="F150" s="116"/>
      <c r="G150" s="116"/>
    </row>
    <row r="151" spans="1:22" s="6" customFormat="1" ht="31.2" x14ac:dyDescent="0.3">
      <c r="A151" s="6">
        <v>1</v>
      </c>
      <c r="B151" s="6">
        <v>1906</v>
      </c>
      <c r="C151" s="7">
        <v>1082</v>
      </c>
      <c r="D151" s="6" t="s">
        <v>159</v>
      </c>
      <c r="E151" s="6" t="s">
        <v>300</v>
      </c>
      <c r="F151" s="116" t="s">
        <v>708</v>
      </c>
      <c r="G151" s="116" t="s">
        <v>519</v>
      </c>
      <c r="H151" s="6" t="s">
        <v>1112</v>
      </c>
      <c r="I151" s="6" t="s">
        <v>347</v>
      </c>
      <c r="J151" s="6" t="s">
        <v>505</v>
      </c>
      <c r="K151" s="6" t="s">
        <v>506</v>
      </c>
      <c r="L151" s="6" t="s">
        <v>507</v>
      </c>
      <c r="M151" s="6" t="s">
        <v>508</v>
      </c>
      <c r="N151" s="6" t="s">
        <v>389</v>
      </c>
      <c r="U151" s="6" t="s">
        <v>390</v>
      </c>
      <c r="V151" s="9" t="s">
        <v>1011</v>
      </c>
    </row>
    <row r="152" spans="1:22" s="6" customFormat="1" x14ac:dyDescent="0.3">
      <c r="A152" s="6">
        <v>1</v>
      </c>
      <c r="B152" s="6">
        <v>1907</v>
      </c>
      <c r="C152" s="7">
        <v>1202</v>
      </c>
      <c r="D152" s="9" t="s">
        <v>98</v>
      </c>
      <c r="E152" s="6" t="s">
        <v>391</v>
      </c>
      <c r="F152" s="116" t="s">
        <v>776</v>
      </c>
      <c r="G152" s="116" t="s">
        <v>519</v>
      </c>
      <c r="H152" s="6" t="s">
        <v>1112</v>
      </c>
      <c r="I152" s="6" t="s">
        <v>347</v>
      </c>
      <c r="J152" s="6" t="s">
        <v>392</v>
      </c>
      <c r="K152" s="6" t="s">
        <v>393</v>
      </c>
      <c r="L152" s="6" t="s">
        <v>394</v>
      </c>
      <c r="M152" s="6" t="s">
        <v>395</v>
      </c>
      <c r="N152" s="6" t="s">
        <v>272</v>
      </c>
      <c r="S152" s="6" t="s">
        <v>273</v>
      </c>
      <c r="U152" s="6" t="s">
        <v>390</v>
      </c>
      <c r="V152" s="9" t="s">
        <v>1012</v>
      </c>
    </row>
    <row r="153" spans="1:22" s="6" customFormat="1" x14ac:dyDescent="0.3">
      <c r="A153" s="6">
        <v>1</v>
      </c>
      <c r="B153" s="6">
        <v>1908</v>
      </c>
      <c r="C153" s="7">
        <v>1475</v>
      </c>
      <c r="D153" s="6" t="s">
        <v>159</v>
      </c>
      <c r="E153" s="6" t="s">
        <v>341</v>
      </c>
      <c r="F153" s="116"/>
      <c r="G153" s="116"/>
      <c r="H153" s="6" t="s">
        <v>1112</v>
      </c>
      <c r="I153" s="6" t="s">
        <v>274</v>
      </c>
      <c r="J153" s="6" t="s">
        <v>275</v>
      </c>
      <c r="K153" s="6" t="s">
        <v>276</v>
      </c>
      <c r="L153" s="6" t="s">
        <v>277</v>
      </c>
      <c r="M153" s="6" t="s">
        <v>523</v>
      </c>
      <c r="N153" s="6" t="s">
        <v>524</v>
      </c>
      <c r="U153" s="6" t="s">
        <v>410</v>
      </c>
      <c r="V153" s="9" t="s">
        <v>1012</v>
      </c>
    </row>
    <row r="154" spans="1:22" s="6" customFormat="1" ht="31.2" x14ac:dyDescent="0.3">
      <c r="A154" s="6">
        <v>1</v>
      </c>
      <c r="B154" s="6">
        <v>1908</v>
      </c>
      <c r="C154" s="7">
        <v>1583</v>
      </c>
      <c r="D154" s="9" t="s">
        <v>319</v>
      </c>
      <c r="E154" s="6" t="s">
        <v>411</v>
      </c>
      <c r="F154" s="116"/>
      <c r="G154" s="116"/>
      <c r="H154" s="6" t="s">
        <v>1112</v>
      </c>
      <c r="I154" s="6" t="s">
        <v>274</v>
      </c>
      <c r="J154" s="6" t="s">
        <v>1170</v>
      </c>
      <c r="K154" s="6" t="s">
        <v>531</v>
      </c>
      <c r="L154" s="6" t="s">
        <v>532</v>
      </c>
      <c r="N154" s="6" t="s">
        <v>533</v>
      </c>
      <c r="S154" s="6" t="s">
        <v>655</v>
      </c>
      <c r="U154" s="6" t="s">
        <v>410</v>
      </c>
      <c r="V154" s="9" t="s">
        <v>1012</v>
      </c>
    </row>
    <row r="155" spans="1:22" s="6" customFormat="1" x14ac:dyDescent="0.3">
      <c r="C155" s="7"/>
      <c r="E155" s="6" t="s">
        <v>656</v>
      </c>
      <c r="F155" s="116"/>
      <c r="G155" s="116"/>
      <c r="J155" s="6" t="s">
        <v>657</v>
      </c>
    </row>
    <row r="156" spans="1:22" s="6" customFormat="1" x14ac:dyDescent="0.3">
      <c r="C156" s="7"/>
      <c r="E156" s="6" t="s">
        <v>658</v>
      </c>
      <c r="F156" s="116"/>
      <c r="G156" s="116"/>
    </row>
    <row r="157" spans="1:22" s="12" customFormat="1" x14ac:dyDescent="0.3">
      <c r="C157" s="13">
        <v>1827</v>
      </c>
      <c r="F157" s="120"/>
      <c r="G157" s="120"/>
      <c r="H157" s="10" t="s">
        <v>659</v>
      </c>
      <c r="I157" s="12" t="s">
        <v>660</v>
      </c>
      <c r="T157" s="12" t="s">
        <v>593</v>
      </c>
    </row>
    <row r="158" spans="1:22" s="6" customFormat="1" ht="31.2" x14ac:dyDescent="0.3">
      <c r="A158" s="6">
        <v>1</v>
      </c>
      <c r="B158" s="6">
        <v>1909</v>
      </c>
      <c r="C158" s="7">
        <v>1860</v>
      </c>
      <c r="D158" s="9" t="s">
        <v>319</v>
      </c>
      <c r="E158" s="6" t="s">
        <v>722</v>
      </c>
      <c r="F158" s="116" t="s">
        <v>776</v>
      </c>
      <c r="G158" s="117" t="s">
        <v>519</v>
      </c>
      <c r="H158" s="6" t="s">
        <v>1112</v>
      </c>
      <c r="I158" s="6" t="s">
        <v>660</v>
      </c>
      <c r="J158" s="6" t="s">
        <v>723</v>
      </c>
      <c r="K158" s="6" t="s">
        <v>724</v>
      </c>
      <c r="N158" s="6" t="s">
        <v>533</v>
      </c>
      <c r="S158" s="6" t="s">
        <v>655</v>
      </c>
      <c r="U158" s="6" t="s">
        <v>410</v>
      </c>
      <c r="V158" s="9" t="s">
        <v>1017</v>
      </c>
    </row>
    <row r="159" spans="1:22" s="6" customFormat="1" x14ac:dyDescent="0.3">
      <c r="C159" s="7"/>
      <c r="E159" s="6" t="s">
        <v>725</v>
      </c>
      <c r="F159" s="116"/>
      <c r="G159" s="116"/>
    </row>
    <row r="160" spans="1:22" s="6" customFormat="1" x14ac:dyDescent="0.3">
      <c r="C160" s="7"/>
      <c r="E160" s="6" t="s">
        <v>726</v>
      </c>
      <c r="F160" s="116"/>
      <c r="G160" s="116"/>
    </row>
    <row r="161" spans="1:126" s="6" customFormat="1" x14ac:dyDescent="0.3">
      <c r="A161" s="6">
        <v>1</v>
      </c>
      <c r="B161" s="6">
        <v>1909</v>
      </c>
      <c r="C161" s="7">
        <v>1964</v>
      </c>
      <c r="D161" s="6" t="s">
        <v>319</v>
      </c>
      <c r="E161" s="6" t="s">
        <v>1154</v>
      </c>
      <c r="F161" s="116" t="s">
        <v>776</v>
      </c>
      <c r="G161" s="117" t="s">
        <v>519</v>
      </c>
      <c r="H161" s="6" t="s">
        <v>1112</v>
      </c>
      <c r="I161" s="6" t="s">
        <v>660</v>
      </c>
      <c r="J161" s="6" t="s">
        <v>727</v>
      </c>
      <c r="K161" s="6" t="s">
        <v>1156</v>
      </c>
      <c r="M161" s="6" t="s">
        <v>606</v>
      </c>
      <c r="N161" s="6" t="s">
        <v>607</v>
      </c>
      <c r="U161" s="6" t="s">
        <v>410</v>
      </c>
      <c r="V161" s="9" t="s">
        <v>1017</v>
      </c>
      <c r="W161" s="9"/>
      <c r="X161" s="14"/>
      <c r="Y161" s="9"/>
      <c r="Z161" s="9"/>
      <c r="AA161" s="15"/>
      <c r="AB161" s="15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</row>
    <row r="162" spans="1:126" s="6" customFormat="1" x14ac:dyDescent="0.3">
      <c r="A162" s="6">
        <v>1</v>
      </c>
      <c r="B162" s="6">
        <v>1910</v>
      </c>
      <c r="C162" s="7">
        <v>2230</v>
      </c>
      <c r="D162" s="6" t="s">
        <v>305</v>
      </c>
      <c r="E162" s="6" t="s">
        <v>1160</v>
      </c>
      <c r="F162" s="116" t="s">
        <v>821</v>
      </c>
      <c r="G162" s="117" t="s">
        <v>519</v>
      </c>
      <c r="H162" s="6" t="s">
        <v>1112</v>
      </c>
      <c r="I162" s="6" t="s">
        <v>660</v>
      </c>
      <c r="J162" s="6" t="s">
        <v>1161</v>
      </c>
      <c r="K162" s="6" t="s">
        <v>1162</v>
      </c>
      <c r="M162" s="6" t="s">
        <v>606</v>
      </c>
      <c r="N162" s="6" t="s">
        <v>607</v>
      </c>
      <c r="V162" s="9" t="s">
        <v>1017</v>
      </c>
    </row>
    <row r="163" spans="1:126" s="6" customFormat="1" x14ac:dyDescent="0.3">
      <c r="A163" s="6">
        <v>1</v>
      </c>
      <c r="B163" s="6">
        <v>1910</v>
      </c>
      <c r="C163" s="7">
        <v>2330</v>
      </c>
      <c r="D163" s="6" t="s">
        <v>319</v>
      </c>
      <c r="E163" s="6" t="s">
        <v>482</v>
      </c>
      <c r="F163" s="116" t="s">
        <v>821</v>
      </c>
      <c r="G163" s="117" t="s">
        <v>519</v>
      </c>
      <c r="H163" s="6" t="s">
        <v>1112</v>
      </c>
      <c r="I163" s="6" t="s">
        <v>660</v>
      </c>
      <c r="J163" s="6" t="s">
        <v>483</v>
      </c>
      <c r="K163" s="6" t="s">
        <v>484</v>
      </c>
      <c r="L163" s="6" t="s">
        <v>485</v>
      </c>
      <c r="N163" s="6" t="s">
        <v>486</v>
      </c>
      <c r="U163" s="6" t="s">
        <v>410</v>
      </c>
      <c r="V163" s="9" t="s">
        <v>1017</v>
      </c>
    </row>
    <row r="164" spans="1:126" s="6" customFormat="1" x14ac:dyDescent="0.3">
      <c r="A164" s="6">
        <v>1</v>
      </c>
      <c r="B164" s="6">
        <v>1911</v>
      </c>
      <c r="C164" s="7">
        <v>2590</v>
      </c>
      <c r="D164" s="6" t="s">
        <v>305</v>
      </c>
      <c r="E164" s="6" t="s">
        <v>487</v>
      </c>
      <c r="F164" s="116"/>
      <c r="G164" s="116"/>
      <c r="H164" s="6" t="s">
        <v>1112</v>
      </c>
      <c r="I164" s="6" t="s">
        <v>660</v>
      </c>
      <c r="J164" s="6" t="s">
        <v>368</v>
      </c>
      <c r="K164" s="6" t="s">
        <v>369</v>
      </c>
      <c r="L164" s="6" t="s">
        <v>370</v>
      </c>
      <c r="M164" s="6" t="s">
        <v>606</v>
      </c>
      <c r="N164" s="6" t="s">
        <v>609</v>
      </c>
      <c r="U164" s="6" t="s">
        <v>410</v>
      </c>
      <c r="V164" s="9" t="s">
        <v>1017</v>
      </c>
    </row>
    <row r="165" spans="1:126" s="6" customFormat="1" ht="31.2" x14ac:dyDescent="0.3">
      <c r="A165" s="6">
        <v>1</v>
      </c>
      <c r="B165" s="6">
        <v>1911</v>
      </c>
      <c r="C165" s="7">
        <v>2692</v>
      </c>
      <c r="D165" s="6" t="s">
        <v>98</v>
      </c>
      <c r="E165" s="6" t="s">
        <v>1019</v>
      </c>
      <c r="F165" s="116" t="s">
        <v>1138</v>
      </c>
      <c r="G165" s="117" t="s">
        <v>519</v>
      </c>
      <c r="H165" s="6" t="s">
        <v>1112</v>
      </c>
      <c r="I165" s="6" t="s">
        <v>1020</v>
      </c>
      <c r="J165" s="6" t="s">
        <v>1155</v>
      </c>
      <c r="K165" s="6" t="s">
        <v>1157</v>
      </c>
      <c r="L165" s="6" t="s">
        <v>1158</v>
      </c>
      <c r="M165" s="6" t="s">
        <v>1159</v>
      </c>
      <c r="N165" s="6" t="s">
        <v>609</v>
      </c>
      <c r="V165" s="9" t="s">
        <v>1017</v>
      </c>
    </row>
    <row r="166" spans="1:126" s="12" customFormat="1" x14ac:dyDescent="0.3">
      <c r="B166" s="12">
        <v>1912</v>
      </c>
      <c r="C166" s="13">
        <v>2922</v>
      </c>
      <c r="F166" s="120"/>
      <c r="G166" s="120"/>
      <c r="H166" s="10" t="s">
        <v>659</v>
      </c>
      <c r="I166" s="12" t="s">
        <v>610</v>
      </c>
      <c r="T166" s="12" t="s">
        <v>488</v>
      </c>
    </row>
    <row r="167" spans="1:126" s="6" customFormat="1" ht="31.2" x14ac:dyDescent="0.3">
      <c r="A167" s="6">
        <v>1</v>
      </c>
      <c r="B167" s="6">
        <v>1912</v>
      </c>
      <c r="C167" s="7">
        <v>2951</v>
      </c>
      <c r="D167" s="6" t="s">
        <v>305</v>
      </c>
      <c r="E167" s="6" t="s">
        <v>374</v>
      </c>
      <c r="F167" s="116" t="s">
        <v>776</v>
      </c>
      <c r="G167" s="117" t="s">
        <v>519</v>
      </c>
      <c r="H167" s="6" t="s">
        <v>1112</v>
      </c>
      <c r="I167" s="6" t="s">
        <v>610</v>
      </c>
      <c r="J167" s="6" t="s">
        <v>497</v>
      </c>
      <c r="K167" s="6" t="s">
        <v>1156</v>
      </c>
      <c r="L167" s="6" t="s">
        <v>498</v>
      </c>
      <c r="M167" s="6" t="s">
        <v>533</v>
      </c>
      <c r="N167" s="6" t="s">
        <v>499</v>
      </c>
      <c r="U167" s="6" t="s">
        <v>410</v>
      </c>
      <c r="V167" s="9" t="s">
        <v>1017</v>
      </c>
    </row>
    <row r="168" spans="1:126" s="6" customFormat="1" x14ac:dyDescent="0.3">
      <c r="A168" s="6">
        <v>1</v>
      </c>
      <c r="B168" s="6">
        <v>1912</v>
      </c>
      <c r="C168" s="7">
        <v>3063</v>
      </c>
      <c r="D168" s="6" t="s">
        <v>319</v>
      </c>
      <c r="E168" s="6" t="s">
        <v>500</v>
      </c>
      <c r="F168" s="116" t="s">
        <v>24</v>
      </c>
      <c r="G168" s="117" t="s">
        <v>519</v>
      </c>
      <c r="H168" s="6" t="s">
        <v>1112</v>
      </c>
      <c r="I168" s="6" t="s">
        <v>610</v>
      </c>
      <c r="J168" s="6" t="s">
        <v>565</v>
      </c>
      <c r="K168" s="6" t="s">
        <v>566</v>
      </c>
      <c r="L168" s="6" t="s">
        <v>567</v>
      </c>
      <c r="M168" s="6" t="s">
        <v>568</v>
      </c>
      <c r="N168" s="6" t="s">
        <v>569</v>
      </c>
      <c r="U168" s="6" t="s">
        <v>410</v>
      </c>
      <c r="V168" s="9" t="s">
        <v>1017</v>
      </c>
    </row>
    <row r="169" spans="1:126" s="6" customFormat="1" x14ac:dyDescent="0.3">
      <c r="C169" s="7"/>
      <c r="E169" s="6" t="s">
        <v>570</v>
      </c>
      <c r="F169" s="116"/>
      <c r="G169" s="116"/>
    </row>
    <row r="170" spans="1:126" s="6" customFormat="1" x14ac:dyDescent="0.3">
      <c r="A170" s="6">
        <v>1</v>
      </c>
      <c r="B170" s="6">
        <v>1913</v>
      </c>
      <c r="C170" s="7">
        <v>3311</v>
      </c>
      <c r="D170" s="6" t="s">
        <v>305</v>
      </c>
      <c r="E170" s="6" t="s">
        <v>571</v>
      </c>
      <c r="F170" s="116"/>
      <c r="G170" s="116"/>
      <c r="H170" s="6" t="s">
        <v>1112</v>
      </c>
      <c r="I170" s="6" t="s">
        <v>610</v>
      </c>
      <c r="J170" s="6" t="s">
        <v>572</v>
      </c>
      <c r="K170" s="6" t="s">
        <v>573</v>
      </c>
      <c r="N170" s="6" t="s">
        <v>574</v>
      </c>
      <c r="U170" s="6" t="s">
        <v>410</v>
      </c>
    </row>
    <row r="171" spans="1:126" s="6" customFormat="1" x14ac:dyDescent="0.3">
      <c r="A171" s="6">
        <v>1</v>
      </c>
      <c r="B171" s="6">
        <v>1913</v>
      </c>
      <c r="C171" s="7">
        <v>3402</v>
      </c>
      <c r="D171" s="6" t="s">
        <v>319</v>
      </c>
      <c r="E171" s="6" t="s">
        <v>575</v>
      </c>
      <c r="F171" s="116" t="s">
        <v>1138</v>
      </c>
      <c r="G171" s="117" t="s">
        <v>519</v>
      </c>
      <c r="H171" s="6" t="s">
        <v>1112</v>
      </c>
      <c r="I171" s="6" t="s">
        <v>610</v>
      </c>
      <c r="J171" s="6" t="s">
        <v>576</v>
      </c>
      <c r="L171" s="6" t="s">
        <v>577</v>
      </c>
      <c r="M171" s="6" t="s">
        <v>578</v>
      </c>
      <c r="N171" s="6" t="s">
        <v>569</v>
      </c>
      <c r="U171" s="6" t="s">
        <v>410</v>
      </c>
      <c r="V171" s="9" t="s">
        <v>1017</v>
      </c>
    </row>
    <row r="172" spans="1:126" s="6" customFormat="1" ht="31.2" x14ac:dyDescent="0.3">
      <c r="A172" s="6">
        <v>1</v>
      </c>
      <c r="B172" s="6">
        <v>1913</v>
      </c>
      <c r="C172" s="7">
        <v>3469</v>
      </c>
      <c r="D172" s="6" t="s">
        <v>451</v>
      </c>
      <c r="E172" s="6" t="s">
        <v>919</v>
      </c>
      <c r="F172" s="116"/>
      <c r="G172" s="116"/>
      <c r="H172" s="6" t="s">
        <v>1112</v>
      </c>
      <c r="I172" s="6" t="s">
        <v>610</v>
      </c>
      <c r="J172" s="6" t="s">
        <v>576</v>
      </c>
      <c r="K172" s="6" t="s">
        <v>452</v>
      </c>
      <c r="L172" s="6" t="s">
        <v>453</v>
      </c>
      <c r="M172" s="6" t="s">
        <v>454</v>
      </c>
      <c r="N172" s="6" t="s">
        <v>455</v>
      </c>
      <c r="T172" s="6" t="s">
        <v>1183</v>
      </c>
      <c r="U172" s="6" t="s">
        <v>410</v>
      </c>
      <c r="V172" s="9" t="s">
        <v>1017</v>
      </c>
    </row>
    <row r="173" spans="1:126" s="6" customFormat="1" ht="31.2" x14ac:dyDescent="0.3">
      <c r="A173" s="6">
        <v>1</v>
      </c>
      <c r="B173" s="6">
        <v>1914</v>
      </c>
      <c r="C173" s="7">
        <v>3673</v>
      </c>
      <c r="D173" s="6" t="s">
        <v>305</v>
      </c>
      <c r="E173" s="6" t="s">
        <v>1262</v>
      </c>
      <c r="F173" s="116" t="s">
        <v>776</v>
      </c>
      <c r="G173" s="117" t="s">
        <v>519</v>
      </c>
      <c r="H173" s="6" t="s">
        <v>1112</v>
      </c>
      <c r="I173" s="6" t="s">
        <v>610</v>
      </c>
      <c r="J173" s="6" t="s">
        <v>576</v>
      </c>
      <c r="K173" s="6" t="s">
        <v>452</v>
      </c>
      <c r="L173" s="6" t="s">
        <v>334</v>
      </c>
      <c r="M173" s="6" t="s">
        <v>335</v>
      </c>
      <c r="N173" s="6" t="s">
        <v>499</v>
      </c>
      <c r="T173" s="6" t="s">
        <v>1058</v>
      </c>
      <c r="U173" s="6" t="s">
        <v>410</v>
      </c>
      <c r="V173" s="9" t="s">
        <v>1017</v>
      </c>
    </row>
    <row r="174" spans="1:126" s="6" customFormat="1" x14ac:dyDescent="0.3">
      <c r="A174" s="6">
        <v>1</v>
      </c>
      <c r="B174" s="6">
        <v>1914</v>
      </c>
      <c r="C174" s="7">
        <v>3771</v>
      </c>
      <c r="D174" s="6" t="s">
        <v>319</v>
      </c>
      <c r="E174" s="6" t="s">
        <v>467</v>
      </c>
      <c r="F174" s="116" t="s">
        <v>1138</v>
      </c>
      <c r="G174" s="117" t="s">
        <v>519</v>
      </c>
      <c r="H174" s="6" t="s">
        <v>1112</v>
      </c>
      <c r="I174" s="6" t="s">
        <v>610</v>
      </c>
      <c r="J174" s="6" t="s">
        <v>468</v>
      </c>
      <c r="K174" s="6" t="s">
        <v>469</v>
      </c>
      <c r="N174" s="6" t="s">
        <v>470</v>
      </c>
      <c r="U174" s="6" t="s">
        <v>410</v>
      </c>
      <c r="V174" s="9" t="s">
        <v>1017</v>
      </c>
    </row>
    <row r="175" spans="1:126" s="6" customFormat="1" ht="31.2" x14ac:dyDescent="0.3">
      <c r="C175" s="7"/>
      <c r="E175" s="6" t="s">
        <v>591</v>
      </c>
      <c r="F175" s="116"/>
      <c r="G175" s="116"/>
    </row>
    <row r="176" spans="1:126" s="6" customFormat="1" x14ac:dyDescent="0.3">
      <c r="C176" s="7"/>
      <c r="E176" s="6" t="s">
        <v>592</v>
      </c>
      <c r="F176" s="116"/>
      <c r="G176" s="116"/>
    </row>
    <row r="177" spans="1:23" s="6" customFormat="1" x14ac:dyDescent="0.3">
      <c r="A177" s="6">
        <v>1</v>
      </c>
      <c r="B177" s="6">
        <v>1915</v>
      </c>
      <c r="C177" s="7">
        <v>4037</v>
      </c>
      <c r="D177" s="6" t="s">
        <v>305</v>
      </c>
      <c r="E177" s="6" t="s">
        <v>1154</v>
      </c>
      <c r="F177" s="116" t="s">
        <v>1016</v>
      </c>
      <c r="G177" s="117" t="s">
        <v>519</v>
      </c>
      <c r="H177" s="6" t="s">
        <v>1112</v>
      </c>
      <c r="I177" s="6" t="s">
        <v>610</v>
      </c>
      <c r="J177" s="6" t="s">
        <v>576</v>
      </c>
      <c r="K177" s="6" t="s">
        <v>650</v>
      </c>
      <c r="M177" s="6" t="s">
        <v>454</v>
      </c>
      <c r="N177" s="6" t="s">
        <v>651</v>
      </c>
      <c r="T177" s="6" t="s">
        <v>1058</v>
      </c>
      <c r="U177" s="6" t="s">
        <v>410</v>
      </c>
      <c r="V177" s="9" t="s">
        <v>1018</v>
      </c>
    </row>
    <row r="178" spans="1:23" s="6" customFormat="1" ht="46.8" x14ac:dyDescent="0.3">
      <c r="A178" s="6">
        <v>1</v>
      </c>
      <c r="B178" s="6">
        <v>1915</v>
      </c>
      <c r="C178" s="7">
        <v>4130</v>
      </c>
      <c r="D178" s="6" t="s">
        <v>319</v>
      </c>
      <c r="E178" s="6" t="s">
        <v>652</v>
      </c>
      <c r="F178" s="116" t="s">
        <v>709</v>
      </c>
      <c r="G178" s="117" t="s">
        <v>519</v>
      </c>
      <c r="H178" s="6" t="s">
        <v>1112</v>
      </c>
      <c r="I178" s="6" t="s">
        <v>610</v>
      </c>
      <c r="J178" s="6" t="s">
        <v>653</v>
      </c>
      <c r="K178" s="6" t="s">
        <v>654</v>
      </c>
      <c r="N178" s="6" t="s">
        <v>569</v>
      </c>
      <c r="O178" s="6" t="s">
        <v>788</v>
      </c>
      <c r="T178" s="6" t="s">
        <v>666</v>
      </c>
      <c r="U178" s="6" t="s">
        <v>410</v>
      </c>
      <c r="V178" s="9" t="s">
        <v>1017</v>
      </c>
    </row>
    <row r="179" spans="1:23" s="6" customFormat="1" x14ac:dyDescent="0.3">
      <c r="C179" s="7"/>
      <c r="E179" s="6" t="s">
        <v>667</v>
      </c>
      <c r="F179" s="116"/>
      <c r="G179" s="116"/>
    </row>
    <row r="180" spans="1:23" s="6" customFormat="1" x14ac:dyDescent="0.3">
      <c r="C180" s="7"/>
      <c r="E180" s="6" t="s">
        <v>411</v>
      </c>
      <c r="F180" s="116"/>
      <c r="G180" s="116"/>
    </row>
    <row r="181" spans="1:23" s="6" customFormat="1" ht="31.2" x14ac:dyDescent="0.3">
      <c r="A181" s="6">
        <v>1</v>
      </c>
      <c r="B181" s="6">
        <v>1916</v>
      </c>
      <c r="C181" s="7">
        <v>4392</v>
      </c>
      <c r="D181" s="6" t="s">
        <v>305</v>
      </c>
      <c r="E181" s="6" t="s">
        <v>3</v>
      </c>
      <c r="F181" s="116" t="s">
        <v>709</v>
      </c>
      <c r="G181" s="116" t="s">
        <v>902</v>
      </c>
      <c r="H181" s="6" t="s">
        <v>1112</v>
      </c>
      <c r="I181" s="6" t="s">
        <v>610</v>
      </c>
      <c r="J181" s="6" t="s">
        <v>653</v>
      </c>
      <c r="K181" s="6" t="s">
        <v>544</v>
      </c>
      <c r="L181" s="6" t="s">
        <v>545</v>
      </c>
      <c r="M181" s="6" t="s">
        <v>454</v>
      </c>
      <c r="N181" s="6" t="s">
        <v>651</v>
      </c>
      <c r="P181" s="6" t="s">
        <v>546</v>
      </c>
      <c r="U181" s="6" t="s">
        <v>410</v>
      </c>
      <c r="V181" s="9" t="s">
        <v>1033</v>
      </c>
      <c r="W181" s="8"/>
    </row>
    <row r="182" spans="1:23" s="6" customFormat="1" ht="31.2" x14ac:dyDescent="0.3">
      <c r="A182" s="6">
        <v>1</v>
      </c>
      <c r="B182" s="6">
        <v>1916</v>
      </c>
      <c r="C182" s="7">
        <v>4520</v>
      </c>
      <c r="D182" s="6" t="s">
        <v>319</v>
      </c>
      <c r="E182" s="6" t="s">
        <v>547</v>
      </c>
      <c r="F182" s="116" t="s">
        <v>709</v>
      </c>
      <c r="G182" s="116" t="s">
        <v>902</v>
      </c>
      <c r="H182" s="6" t="s">
        <v>1112</v>
      </c>
      <c r="I182" s="6" t="s">
        <v>610</v>
      </c>
      <c r="J182" s="6" t="s">
        <v>548</v>
      </c>
      <c r="K182" s="6" t="s">
        <v>670</v>
      </c>
      <c r="L182" s="6" t="s">
        <v>545</v>
      </c>
      <c r="M182" s="6" t="s">
        <v>454</v>
      </c>
      <c r="N182" s="6" t="s">
        <v>671</v>
      </c>
      <c r="U182" s="6" t="s">
        <v>410</v>
      </c>
      <c r="V182" s="9" t="s">
        <v>1033</v>
      </c>
    </row>
    <row r="183" spans="1:23" s="6" customFormat="1" x14ac:dyDescent="0.3">
      <c r="A183" s="6">
        <v>1</v>
      </c>
      <c r="B183" s="6">
        <v>1917</v>
      </c>
      <c r="C183" s="7">
        <v>4772</v>
      </c>
      <c r="D183" s="6" t="s">
        <v>305</v>
      </c>
      <c r="E183" s="6" t="s">
        <v>787</v>
      </c>
      <c r="F183" s="116" t="s">
        <v>709</v>
      </c>
      <c r="G183" s="116" t="s">
        <v>902</v>
      </c>
      <c r="H183" s="6" t="s">
        <v>1112</v>
      </c>
      <c r="I183" s="6" t="s">
        <v>610</v>
      </c>
      <c r="J183" s="6" t="s">
        <v>653</v>
      </c>
      <c r="K183" s="6" t="s">
        <v>670</v>
      </c>
      <c r="L183" s="6" t="s">
        <v>545</v>
      </c>
      <c r="M183" s="6" t="s">
        <v>454</v>
      </c>
      <c r="N183" s="6" t="s">
        <v>569</v>
      </c>
      <c r="U183" s="6" t="s">
        <v>410</v>
      </c>
      <c r="V183" s="9" t="s">
        <v>1033</v>
      </c>
    </row>
    <row r="184" spans="1:23" s="6" customFormat="1" ht="31.2" x14ac:dyDescent="0.3">
      <c r="A184" s="6">
        <v>1</v>
      </c>
      <c r="B184" s="6">
        <v>1917</v>
      </c>
      <c r="C184" s="7">
        <v>4884</v>
      </c>
      <c r="D184" s="6" t="s">
        <v>319</v>
      </c>
      <c r="E184" s="6" t="s">
        <v>672</v>
      </c>
      <c r="F184" s="116" t="s">
        <v>709</v>
      </c>
      <c r="G184" s="116" t="s">
        <v>902</v>
      </c>
      <c r="H184" s="6" t="s">
        <v>1112</v>
      </c>
      <c r="I184" s="6" t="s">
        <v>610</v>
      </c>
      <c r="J184" s="6" t="s">
        <v>435</v>
      </c>
      <c r="K184" s="6" t="s">
        <v>436</v>
      </c>
      <c r="L184" s="6" t="s">
        <v>437</v>
      </c>
      <c r="N184" s="6" t="s">
        <v>438</v>
      </c>
      <c r="U184" s="6" t="s">
        <v>410</v>
      </c>
      <c r="V184" s="9" t="s">
        <v>1033</v>
      </c>
    </row>
    <row r="185" spans="1:23" s="6" customFormat="1" x14ac:dyDescent="0.3">
      <c r="C185" s="7"/>
      <c r="E185" s="6" t="s">
        <v>439</v>
      </c>
      <c r="F185" s="116"/>
      <c r="G185" s="116"/>
    </row>
    <row r="186" spans="1:23" s="6" customFormat="1" x14ac:dyDescent="0.3">
      <c r="C186" s="7"/>
      <c r="E186" s="6" t="s">
        <v>920</v>
      </c>
      <c r="F186" s="116"/>
      <c r="G186" s="116"/>
    </row>
    <row r="187" spans="1:23" s="6" customFormat="1" x14ac:dyDescent="0.3">
      <c r="A187" s="6">
        <v>1</v>
      </c>
      <c r="B187" s="6">
        <v>1918</v>
      </c>
      <c r="C187" s="7">
        <v>5143</v>
      </c>
      <c r="D187" s="6" t="s">
        <v>305</v>
      </c>
      <c r="E187" s="6" t="s">
        <v>564</v>
      </c>
      <c r="F187" s="116"/>
      <c r="G187" s="116"/>
      <c r="H187" s="6" t="s">
        <v>1112</v>
      </c>
      <c r="I187" s="6" t="s">
        <v>610</v>
      </c>
      <c r="J187" s="6" t="s">
        <v>494</v>
      </c>
      <c r="K187" s="6" t="s">
        <v>495</v>
      </c>
      <c r="L187" s="6" t="s">
        <v>437</v>
      </c>
      <c r="M187" s="6" t="s">
        <v>496</v>
      </c>
      <c r="N187" s="6" t="s">
        <v>628</v>
      </c>
      <c r="S187" s="6" t="s">
        <v>629</v>
      </c>
      <c r="U187" s="6" t="s">
        <v>410</v>
      </c>
      <c r="V187" s="6" t="s">
        <v>1034</v>
      </c>
    </row>
    <row r="188" spans="1:23" s="6" customFormat="1" x14ac:dyDescent="0.3">
      <c r="A188" s="6">
        <v>1</v>
      </c>
      <c r="B188" s="6">
        <v>1918</v>
      </c>
      <c r="C188" s="7">
        <v>5241</v>
      </c>
      <c r="D188" s="6" t="s">
        <v>319</v>
      </c>
      <c r="E188" s="6" t="s">
        <v>630</v>
      </c>
      <c r="F188" s="116"/>
      <c r="G188" s="116"/>
      <c r="H188" s="6" t="s">
        <v>1112</v>
      </c>
      <c r="I188" s="6" t="s">
        <v>610</v>
      </c>
      <c r="J188" s="6" t="s">
        <v>631</v>
      </c>
      <c r="L188" s="6" t="s">
        <v>632</v>
      </c>
      <c r="S188" s="6" t="s">
        <v>629</v>
      </c>
      <c r="U188" s="6" t="s">
        <v>410</v>
      </c>
      <c r="V188" s="6" t="s">
        <v>1034</v>
      </c>
    </row>
    <row r="189" spans="1:23" s="6" customFormat="1" x14ac:dyDescent="0.3">
      <c r="A189" s="6">
        <v>1</v>
      </c>
      <c r="B189" s="6">
        <v>1919</v>
      </c>
      <c r="C189" s="7">
        <v>5606</v>
      </c>
      <c r="D189" s="6" t="s">
        <v>319</v>
      </c>
      <c r="E189" s="6" t="s">
        <v>633</v>
      </c>
      <c r="F189" s="116"/>
      <c r="G189" s="116"/>
      <c r="H189" s="6" t="s">
        <v>1112</v>
      </c>
      <c r="I189" s="6" t="s">
        <v>610</v>
      </c>
      <c r="L189" s="6" t="s">
        <v>632</v>
      </c>
      <c r="N189" s="6" t="s">
        <v>569</v>
      </c>
      <c r="S189" s="6" t="s">
        <v>629</v>
      </c>
      <c r="U189" s="6" t="s">
        <v>410</v>
      </c>
    </row>
    <row r="190" spans="1:23" s="6" customFormat="1" x14ac:dyDescent="0.3">
      <c r="C190" s="7"/>
      <c r="E190" s="6" t="s">
        <v>634</v>
      </c>
      <c r="F190" s="116"/>
      <c r="G190" s="116"/>
      <c r="H190" s="6" t="s">
        <v>1112</v>
      </c>
    </row>
    <row r="191" spans="1:23" s="6" customFormat="1" x14ac:dyDescent="0.3">
      <c r="A191" s="6">
        <v>1</v>
      </c>
      <c r="B191" s="6">
        <v>1920</v>
      </c>
      <c r="C191" s="7">
        <v>5955</v>
      </c>
      <c r="D191" s="6" t="s">
        <v>319</v>
      </c>
      <c r="E191" s="6" t="s">
        <v>635</v>
      </c>
      <c r="F191" s="116"/>
      <c r="G191" s="116"/>
      <c r="H191" s="6" t="s">
        <v>1112</v>
      </c>
      <c r="I191" s="6" t="s">
        <v>610</v>
      </c>
      <c r="J191" s="6" t="s">
        <v>636</v>
      </c>
      <c r="K191" s="6" t="s">
        <v>637</v>
      </c>
      <c r="N191" s="6" t="s">
        <v>569</v>
      </c>
      <c r="S191" s="6" t="s">
        <v>629</v>
      </c>
      <c r="U191" s="6" t="s">
        <v>410</v>
      </c>
      <c r="V191" s="6" t="s">
        <v>1034</v>
      </c>
    </row>
    <row r="192" spans="1:23" s="12" customFormat="1" x14ac:dyDescent="0.3">
      <c r="B192" s="12">
        <v>1921</v>
      </c>
      <c r="C192" s="13">
        <v>6210</v>
      </c>
      <c r="F192" s="120"/>
      <c r="G192" s="120"/>
      <c r="H192" s="10" t="s">
        <v>659</v>
      </c>
      <c r="I192" s="12" t="s">
        <v>638</v>
      </c>
      <c r="T192" s="12" t="s">
        <v>639</v>
      </c>
    </row>
    <row r="193" spans="1:22" s="6" customFormat="1" ht="31.2" x14ac:dyDescent="0.3">
      <c r="A193" s="6">
        <v>1</v>
      </c>
      <c r="B193" s="6">
        <v>1921</v>
      </c>
      <c r="C193" s="7">
        <v>6307</v>
      </c>
      <c r="D193" s="6" t="s">
        <v>319</v>
      </c>
      <c r="E193" s="6" t="s">
        <v>640</v>
      </c>
      <c r="F193" s="116"/>
      <c r="G193" s="116"/>
      <c r="H193" s="6" t="s">
        <v>1112</v>
      </c>
      <c r="I193" s="6" t="s">
        <v>641</v>
      </c>
      <c r="J193" s="6" t="s">
        <v>548</v>
      </c>
      <c r="K193" s="6" t="s">
        <v>396</v>
      </c>
      <c r="L193" s="6" t="s">
        <v>397</v>
      </c>
      <c r="M193" s="6" t="s">
        <v>398</v>
      </c>
      <c r="N193" s="6" t="s">
        <v>399</v>
      </c>
      <c r="S193" s="6" t="s">
        <v>629</v>
      </c>
      <c r="U193" s="6" t="s">
        <v>410</v>
      </c>
      <c r="V193" s="6" t="s">
        <v>1034</v>
      </c>
    </row>
    <row r="194" spans="1:22" s="6" customFormat="1" ht="31.2" x14ac:dyDescent="0.3">
      <c r="A194" s="6">
        <v>1</v>
      </c>
      <c r="B194" s="6">
        <v>1922</v>
      </c>
      <c r="C194" s="7">
        <v>6697</v>
      </c>
      <c r="D194" s="6" t="s">
        <v>319</v>
      </c>
      <c r="E194" s="6" t="s">
        <v>400</v>
      </c>
      <c r="F194" s="116"/>
      <c r="G194" s="116"/>
      <c r="H194" s="6" t="s">
        <v>1112</v>
      </c>
      <c r="I194" s="6" t="s">
        <v>641</v>
      </c>
      <c r="J194" s="6" t="s">
        <v>525</v>
      </c>
      <c r="K194" s="6" t="s">
        <v>526</v>
      </c>
      <c r="L194" s="6" t="s">
        <v>527</v>
      </c>
      <c r="M194" s="6" t="s">
        <v>528</v>
      </c>
      <c r="N194" s="6" t="s">
        <v>529</v>
      </c>
      <c r="S194" s="6" t="s">
        <v>629</v>
      </c>
      <c r="U194" s="6" t="s">
        <v>410</v>
      </c>
    </row>
    <row r="195" spans="1:22" s="6" customFormat="1" x14ac:dyDescent="0.3">
      <c r="C195" s="7"/>
      <c r="E195" s="6" t="s">
        <v>530</v>
      </c>
      <c r="F195" s="116"/>
      <c r="G195" s="116"/>
    </row>
    <row r="196" spans="1:22" s="12" customFormat="1" x14ac:dyDescent="0.3">
      <c r="B196" s="12">
        <v>1923</v>
      </c>
      <c r="C196" s="13">
        <v>6940</v>
      </c>
      <c r="F196" s="120"/>
      <c r="G196" s="120"/>
      <c r="H196" s="10" t="s">
        <v>659</v>
      </c>
      <c r="I196" s="12" t="s">
        <v>522</v>
      </c>
      <c r="T196" s="12" t="s">
        <v>1282</v>
      </c>
    </row>
    <row r="197" spans="1:22" s="6" customFormat="1" x14ac:dyDescent="0.3">
      <c r="A197" s="6">
        <v>1</v>
      </c>
      <c r="B197" s="6">
        <v>1923</v>
      </c>
      <c r="C197" s="7">
        <v>7018</v>
      </c>
      <c r="D197" s="6" t="s">
        <v>319</v>
      </c>
      <c r="E197" s="6" t="s">
        <v>1128</v>
      </c>
      <c r="F197" s="116"/>
      <c r="G197" s="116"/>
      <c r="H197" s="6" t="s">
        <v>1112</v>
      </c>
      <c r="I197" s="6" t="s">
        <v>522</v>
      </c>
      <c r="J197" s="6" t="s">
        <v>653</v>
      </c>
      <c r="K197" s="6" t="s">
        <v>338</v>
      </c>
      <c r="L197" s="6" t="s">
        <v>590</v>
      </c>
      <c r="M197" s="6" t="s">
        <v>528</v>
      </c>
      <c r="N197" s="6" t="s">
        <v>529</v>
      </c>
      <c r="U197" s="6" t="s">
        <v>410</v>
      </c>
    </row>
    <row r="198" spans="1:22" s="4" customFormat="1" ht="31.2" x14ac:dyDescent="0.3">
      <c r="A198" s="4">
        <f>SUM(A124:A197)</f>
        <v>47</v>
      </c>
      <c r="B198" s="4">
        <v>1924</v>
      </c>
      <c r="C198" s="5">
        <v>7325</v>
      </c>
      <c r="D198" s="4" t="s">
        <v>589</v>
      </c>
      <c r="E198" s="4" t="s">
        <v>1312</v>
      </c>
      <c r="F198" s="114"/>
      <c r="G198" s="114"/>
    </row>
    <row r="199" spans="1:22" s="6" customFormat="1" x14ac:dyDescent="0.3">
      <c r="A199" s="6">
        <v>1</v>
      </c>
      <c r="B199" s="6">
        <v>1924</v>
      </c>
      <c r="C199" s="7">
        <v>7326</v>
      </c>
      <c r="D199" s="6" t="s">
        <v>585</v>
      </c>
      <c r="E199" s="6" t="s">
        <v>1154</v>
      </c>
      <c r="F199" s="116" t="s">
        <v>776</v>
      </c>
      <c r="G199" s="116" t="s">
        <v>586</v>
      </c>
      <c r="H199" s="6" t="s">
        <v>1112</v>
      </c>
      <c r="I199" s="6" t="s">
        <v>522</v>
      </c>
      <c r="J199" s="6" t="s">
        <v>1171</v>
      </c>
      <c r="K199" s="6" t="s">
        <v>396</v>
      </c>
      <c r="M199" s="6" t="s">
        <v>728</v>
      </c>
      <c r="N199" s="6" t="s">
        <v>729</v>
      </c>
      <c r="T199" s="6" t="s">
        <v>730</v>
      </c>
      <c r="U199" s="6" t="s">
        <v>410</v>
      </c>
    </row>
    <row r="200" spans="1:22" s="6" customFormat="1" ht="31.2" x14ac:dyDescent="0.3">
      <c r="A200" s="6">
        <v>1</v>
      </c>
      <c r="B200" s="6">
        <v>1924</v>
      </c>
      <c r="C200" s="7">
        <v>7404</v>
      </c>
      <c r="D200" s="6" t="s">
        <v>585</v>
      </c>
      <c r="E200" s="6" t="s">
        <v>901</v>
      </c>
      <c r="F200" s="116" t="s">
        <v>776</v>
      </c>
      <c r="G200" s="116" t="s">
        <v>586</v>
      </c>
      <c r="H200" s="6" t="s">
        <v>1112</v>
      </c>
      <c r="I200" s="6" t="s">
        <v>522</v>
      </c>
      <c r="J200" s="6" t="s">
        <v>1171</v>
      </c>
      <c r="K200" s="6" t="s">
        <v>1166</v>
      </c>
      <c r="L200" s="6" t="s">
        <v>898</v>
      </c>
      <c r="M200" s="6" t="s">
        <v>728</v>
      </c>
      <c r="N200" s="6" t="s">
        <v>729</v>
      </c>
      <c r="T200" s="6" t="s">
        <v>730</v>
      </c>
      <c r="V200" s="6" t="s">
        <v>1034</v>
      </c>
    </row>
    <row r="201" spans="1:22" s="10" customFormat="1" ht="31.2" x14ac:dyDescent="0.3">
      <c r="C201" s="11">
        <v>7671</v>
      </c>
      <c r="F201" s="118"/>
      <c r="G201" s="118"/>
      <c r="H201" s="10" t="s">
        <v>659</v>
      </c>
      <c r="I201" s="10" t="s">
        <v>124</v>
      </c>
    </row>
    <row r="202" spans="1:22" s="6" customFormat="1" ht="31.2" x14ac:dyDescent="0.3">
      <c r="A202" s="6">
        <v>1</v>
      </c>
      <c r="B202" s="6">
        <v>1925</v>
      </c>
      <c r="C202" s="7">
        <v>7802</v>
      </c>
      <c r="D202" s="6" t="s">
        <v>98</v>
      </c>
      <c r="E202" s="6" t="s">
        <v>1146</v>
      </c>
      <c r="F202" s="116"/>
      <c r="G202" s="116"/>
      <c r="H202" s="6" t="s">
        <v>119</v>
      </c>
      <c r="I202" s="6" t="s">
        <v>1035</v>
      </c>
      <c r="J202" s="6" t="s">
        <v>1171</v>
      </c>
      <c r="V202" s="6" t="s">
        <v>1034</v>
      </c>
    </row>
    <row r="203" spans="1:22" s="6" customFormat="1" ht="31.2" x14ac:dyDescent="0.3">
      <c r="A203" s="6">
        <v>1</v>
      </c>
      <c r="B203" s="6">
        <v>1926</v>
      </c>
      <c r="C203" s="7">
        <v>8155</v>
      </c>
      <c r="D203" s="6" t="s">
        <v>927</v>
      </c>
      <c r="E203" s="6" t="s">
        <v>897</v>
      </c>
      <c r="F203" s="116" t="s">
        <v>908</v>
      </c>
      <c r="G203" s="116"/>
      <c r="H203" s="6" t="s">
        <v>1112</v>
      </c>
      <c r="I203" s="6" t="s">
        <v>1035</v>
      </c>
      <c r="J203" s="6" t="s">
        <v>1171</v>
      </c>
      <c r="K203" s="6" t="s">
        <v>396</v>
      </c>
      <c r="L203" s="6" t="s">
        <v>898</v>
      </c>
      <c r="M203" s="6" t="s">
        <v>899</v>
      </c>
      <c r="N203" s="6" t="s">
        <v>569</v>
      </c>
      <c r="S203" s="6" t="s">
        <v>900</v>
      </c>
      <c r="V203" s="6" t="s">
        <v>1034</v>
      </c>
    </row>
    <row r="204" spans="1:22" s="6" customFormat="1" ht="31.2" x14ac:dyDescent="0.3">
      <c r="A204" s="6">
        <v>1</v>
      </c>
      <c r="B204" s="6">
        <v>1926</v>
      </c>
      <c r="C204" s="7">
        <v>8366</v>
      </c>
      <c r="D204" s="6" t="s">
        <v>560</v>
      </c>
      <c r="E204" s="6" t="s">
        <v>1036</v>
      </c>
      <c r="F204" s="116" t="s">
        <v>1037</v>
      </c>
      <c r="G204" s="116" t="s">
        <v>902</v>
      </c>
      <c r="H204" s="6" t="s">
        <v>1030</v>
      </c>
      <c r="I204" s="6" t="s">
        <v>1035</v>
      </c>
      <c r="J204" s="6" t="s">
        <v>896</v>
      </c>
      <c r="K204" s="6" t="s">
        <v>396</v>
      </c>
      <c r="V204" s="6" t="s">
        <v>1034</v>
      </c>
    </row>
    <row r="205" spans="1:22" s="6" customFormat="1" ht="31.2" x14ac:dyDescent="0.3">
      <c r="A205" s="6">
        <v>1</v>
      </c>
      <c r="B205" s="6">
        <v>1927</v>
      </c>
      <c r="C205" s="7">
        <v>8489</v>
      </c>
      <c r="D205" s="6" t="s">
        <v>98</v>
      </c>
      <c r="E205" s="6" t="s">
        <v>1242</v>
      </c>
      <c r="F205" s="116"/>
      <c r="G205" s="116"/>
      <c r="H205" s="6" t="s">
        <v>1112</v>
      </c>
      <c r="I205" s="6" t="s">
        <v>1035</v>
      </c>
      <c r="J205" s="6" t="s">
        <v>1171</v>
      </c>
      <c r="K205" s="6" t="s">
        <v>1166</v>
      </c>
      <c r="L205" s="6" t="s">
        <v>1167</v>
      </c>
      <c r="M205" s="6" t="s">
        <v>1031</v>
      </c>
      <c r="N205" s="6" t="s">
        <v>1032</v>
      </c>
      <c r="V205" s="6" t="s">
        <v>1034</v>
      </c>
    </row>
    <row r="206" spans="1:22" s="10" customFormat="1" x14ac:dyDescent="0.3">
      <c r="C206" s="11">
        <v>8766</v>
      </c>
      <c r="F206" s="118"/>
      <c r="G206" s="118"/>
      <c r="H206" s="10" t="s">
        <v>659</v>
      </c>
      <c r="I206" s="10" t="s">
        <v>1362</v>
      </c>
    </row>
    <row r="207" spans="1:22" s="6" customFormat="1" ht="31.2" x14ac:dyDescent="0.3">
      <c r="A207" s="6">
        <v>1</v>
      </c>
      <c r="B207" s="6">
        <v>1928</v>
      </c>
      <c r="C207" s="7">
        <v>8841</v>
      </c>
      <c r="D207" s="6" t="s">
        <v>1091</v>
      </c>
      <c r="E207" s="124" t="s">
        <v>1244</v>
      </c>
      <c r="F207" s="116"/>
      <c r="G207" s="116"/>
      <c r="H207" s="6" t="s">
        <v>1112</v>
      </c>
      <c r="I207" s="6" t="str">
        <f>I206</f>
        <v>Co van Beinum</v>
      </c>
      <c r="J207" s="6" t="s">
        <v>1171</v>
      </c>
      <c r="K207" s="6" t="s">
        <v>1094</v>
      </c>
      <c r="L207" s="6" t="s">
        <v>1092</v>
      </c>
      <c r="M207" s="6" t="s">
        <v>1093</v>
      </c>
      <c r="N207" s="6" t="s">
        <v>1184</v>
      </c>
      <c r="V207" s="6" t="s">
        <v>957</v>
      </c>
    </row>
    <row r="208" spans="1:22" s="6" customFormat="1" ht="31.2" x14ac:dyDescent="0.3">
      <c r="A208" s="6">
        <v>1</v>
      </c>
      <c r="B208" s="6">
        <v>1929</v>
      </c>
      <c r="C208" s="7">
        <v>9141</v>
      </c>
      <c r="D208" s="6" t="s">
        <v>159</v>
      </c>
      <c r="E208" s="6" t="s">
        <v>1128</v>
      </c>
      <c r="F208" s="116"/>
      <c r="G208" s="116"/>
      <c r="H208" s="6" t="s">
        <v>1112</v>
      </c>
      <c r="I208" s="6" t="str">
        <f>I207</f>
        <v>Co van Beinum</v>
      </c>
      <c r="J208" s="6" t="s">
        <v>1171</v>
      </c>
      <c r="K208" s="6" t="s">
        <v>870</v>
      </c>
      <c r="L208" s="6" t="s">
        <v>1090</v>
      </c>
      <c r="M208" s="6" t="s">
        <v>1185</v>
      </c>
      <c r="N208" s="6" t="s">
        <v>1184</v>
      </c>
    </row>
    <row r="209" spans="1:22" s="6" customFormat="1" ht="31.2" x14ac:dyDescent="0.3">
      <c r="A209" s="6">
        <v>1</v>
      </c>
      <c r="B209" s="6">
        <v>1929</v>
      </c>
      <c r="C209" s="7">
        <v>9188</v>
      </c>
      <c r="D209" s="6" t="s">
        <v>98</v>
      </c>
      <c r="E209" s="124" t="s">
        <v>1244</v>
      </c>
      <c r="F209" s="116" t="s">
        <v>974</v>
      </c>
      <c r="G209" s="116" t="s">
        <v>902</v>
      </c>
      <c r="H209" s="6" t="s">
        <v>975</v>
      </c>
      <c r="I209" s="6" t="str">
        <f>I208</f>
        <v>Co van Beinum</v>
      </c>
      <c r="J209" s="6" t="s">
        <v>1171</v>
      </c>
      <c r="K209" s="6" t="s">
        <v>870</v>
      </c>
      <c r="L209" s="6" t="s">
        <v>1090</v>
      </c>
      <c r="M209" s="6" t="s">
        <v>1185</v>
      </c>
      <c r="N209" s="6" t="s">
        <v>992</v>
      </c>
      <c r="V209" s="6" t="s">
        <v>957</v>
      </c>
    </row>
    <row r="210" spans="1:22" s="6" customFormat="1" x14ac:dyDescent="0.3">
      <c r="A210" s="6">
        <v>1</v>
      </c>
      <c r="B210" s="6">
        <v>1930</v>
      </c>
      <c r="C210" s="7">
        <v>9503</v>
      </c>
      <c r="D210" s="6" t="s">
        <v>98</v>
      </c>
      <c r="E210" s="6" t="s">
        <v>993</v>
      </c>
      <c r="F210" s="116" t="s">
        <v>974</v>
      </c>
      <c r="G210" s="116" t="s">
        <v>902</v>
      </c>
      <c r="H210" s="6" t="s">
        <v>1112</v>
      </c>
      <c r="I210" s="6" t="str">
        <f>I209</f>
        <v>Co van Beinum</v>
      </c>
      <c r="J210" s="6" t="s">
        <v>1171</v>
      </c>
      <c r="K210" s="6" t="s">
        <v>990</v>
      </c>
      <c r="M210" s="6" t="s">
        <v>1185</v>
      </c>
      <c r="N210" s="6" t="s">
        <v>994</v>
      </c>
      <c r="S210" s="6" t="s">
        <v>992</v>
      </c>
      <c r="V210" s="6" t="s">
        <v>957</v>
      </c>
    </row>
    <row r="211" spans="1:22" s="6" customFormat="1" x14ac:dyDescent="0.3">
      <c r="A211" s="6">
        <v>1</v>
      </c>
      <c r="B211" s="6">
        <v>1930</v>
      </c>
      <c r="C211" s="7">
        <v>9587</v>
      </c>
      <c r="D211" s="6" t="s">
        <v>98</v>
      </c>
      <c r="E211" s="124" t="s">
        <v>1244</v>
      </c>
      <c r="F211" s="116" t="s">
        <v>974</v>
      </c>
      <c r="G211" s="116" t="s">
        <v>902</v>
      </c>
      <c r="H211" s="6" t="s">
        <v>1112</v>
      </c>
      <c r="I211" s="6" t="str">
        <f>I210</f>
        <v>Co van Beinum</v>
      </c>
      <c r="J211" s="6" t="s">
        <v>1171</v>
      </c>
      <c r="K211" s="6" t="s">
        <v>990</v>
      </c>
      <c r="L211" s="6" t="s">
        <v>991</v>
      </c>
      <c r="M211" s="6" t="s">
        <v>1185</v>
      </c>
      <c r="N211" s="6" t="s">
        <v>1184</v>
      </c>
      <c r="S211" s="6" t="s">
        <v>992</v>
      </c>
      <c r="V211" s="6" t="s">
        <v>957</v>
      </c>
    </row>
    <row r="212" spans="1:22" s="6" customFormat="1" ht="31.2" x14ac:dyDescent="0.3">
      <c r="A212" s="6">
        <v>1</v>
      </c>
      <c r="B212" s="6">
        <v>1930</v>
      </c>
      <c r="C212" s="7">
        <v>9813</v>
      </c>
      <c r="D212" s="6" t="s">
        <v>809</v>
      </c>
      <c r="E212" s="6" t="s">
        <v>808</v>
      </c>
      <c r="F212" s="116" t="s">
        <v>974</v>
      </c>
      <c r="G212" s="116" t="s">
        <v>902</v>
      </c>
      <c r="H212" s="6" t="s">
        <v>1112</v>
      </c>
      <c r="I212" s="6" t="s">
        <v>973</v>
      </c>
      <c r="T212" s="6" t="s">
        <v>989</v>
      </c>
      <c r="V212" s="6" t="s">
        <v>957</v>
      </c>
    </row>
    <row r="213" spans="1:22" s="6" customFormat="1" x14ac:dyDescent="0.3">
      <c r="A213" s="6">
        <v>1</v>
      </c>
      <c r="B213" s="6">
        <v>1931</v>
      </c>
      <c r="C213" s="7">
        <v>9924</v>
      </c>
      <c r="D213" s="6" t="s">
        <v>98</v>
      </c>
      <c r="E213" s="6" t="s">
        <v>1248</v>
      </c>
      <c r="F213" s="116"/>
      <c r="G213" s="116"/>
      <c r="H213" s="6" t="s">
        <v>1112</v>
      </c>
      <c r="I213" s="6" t="str">
        <f>I211</f>
        <v>Co van Beinum</v>
      </c>
      <c r="J213" s="6" t="s">
        <v>1171</v>
      </c>
      <c r="K213" s="6" t="s">
        <v>970</v>
      </c>
      <c r="L213" s="6" t="s">
        <v>971</v>
      </c>
      <c r="M213" s="6" t="s">
        <v>962</v>
      </c>
      <c r="N213" s="6" t="s">
        <v>972</v>
      </c>
      <c r="V213" s="6" t="s">
        <v>957</v>
      </c>
    </row>
    <row r="214" spans="1:22" s="6" customFormat="1" x14ac:dyDescent="0.3">
      <c r="A214" s="6">
        <v>1</v>
      </c>
      <c r="B214" s="6">
        <v>1932</v>
      </c>
      <c r="C214" s="7">
        <v>10322</v>
      </c>
      <c r="D214" s="6" t="s">
        <v>927</v>
      </c>
      <c r="E214" s="6" t="s">
        <v>1154</v>
      </c>
      <c r="F214" s="116" t="s">
        <v>776</v>
      </c>
      <c r="G214" s="116" t="s">
        <v>902</v>
      </c>
      <c r="H214" s="6" t="s">
        <v>1112</v>
      </c>
      <c r="I214" s="6" t="str">
        <f t="shared" ref="I214:I237" si="0">I213</f>
        <v>Co van Beinum</v>
      </c>
      <c r="J214" s="6" t="s">
        <v>1171</v>
      </c>
      <c r="K214" s="6" t="s">
        <v>396</v>
      </c>
      <c r="M214" s="6" t="s">
        <v>968</v>
      </c>
      <c r="N214" s="6" t="s">
        <v>969</v>
      </c>
      <c r="V214" s="6" t="s">
        <v>957</v>
      </c>
    </row>
    <row r="215" spans="1:22" s="6" customFormat="1" x14ac:dyDescent="0.3">
      <c r="A215" s="6">
        <v>1</v>
      </c>
      <c r="B215" s="6">
        <v>1933</v>
      </c>
      <c r="C215" s="7">
        <v>10661</v>
      </c>
      <c r="D215" s="6" t="s">
        <v>98</v>
      </c>
      <c r="E215" s="6" t="s">
        <v>88</v>
      </c>
      <c r="F215" s="116"/>
      <c r="G215" s="116"/>
      <c r="H215" s="6" t="s">
        <v>967</v>
      </c>
      <c r="I215" s="6" t="str">
        <f t="shared" si="0"/>
        <v>Co van Beinum</v>
      </c>
      <c r="J215" s="6" t="s">
        <v>1171</v>
      </c>
      <c r="K215" s="6" t="s">
        <v>964</v>
      </c>
      <c r="L215" s="6" t="s">
        <v>711</v>
      </c>
      <c r="M215" s="6" t="s">
        <v>1185</v>
      </c>
      <c r="N215" s="6" t="s">
        <v>965</v>
      </c>
      <c r="V215" s="6" t="s">
        <v>957</v>
      </c>
    </row>
    <row r="216" spans="1:22" s="6" customFormat="1" x14ac:dyDescent="0.3">
      <c r="A216" s="6">
        <v>1</v>
      </c>
      <c r="B216" s="6">
        <v>1933</v>
      </c>
      <c r="C216" s="7">
        <v>10666</v>
      </c>
      <c r="D216" s="6" t="s">
        <v>98</v>
      </c>
      <c r="E216" s="6" t="s">
        <v>88</v>
      </c>
      <c r="F216" s="116"/>
      <c r="G216" s="116"/>
      <c r="H216" s="6" t="s">
        <v>966</v>
      </c>
      <c r="I216" s="6" t="str">
        <f t="shared" si="0"/>
        <v>Co van Beinum</v>
      </c>
      <c r="J216" s="6" t="s">
        <v>1171</v>
      </c>
      <c r="K216" s="6" t="s">
        <v>964</v>
      </c>
      <c r="L216" s="6" t="s">
        <v>711</v>
      </c>
      <c r="M216" s="6" t="s">
        <v>1185</v>
      </c>
      <c r="N216" s="6" t="s">
        <v>965</v>
      </c>
      <c r="V216" s="6" t="s">
        <v>957</v>
      </c>
    </row>
    <row r="217" spans="1:22" s="6" customFormat="1" x14ac:dyDescent="0.3">
      <c r="A217" s="6">
        <v>1</v>
      </c>
      <c r="B217" s="6">
        <v>1933</v>
      </c>
      <c r="C217" s="7">
        <v>10672</v>
      </c>
      <c r="D217" s="6" t="s">
        <v>98</v>
      </c>
      <c r="E217" s="6" t="s">
        <v>88</v>
      </c>
      <c r="F217" s="116"/>
      <c r="G217" s="116"/>
      <c r="H217" s="6" t="s">
        <v>1112</v>
      </c>
      <c r="I217" s="6" t="str">
        <f t="shared" si="0"/>
        <v>Co van Beinum</v>
      </c>
      <c r="J217" s="6" t="s">
        <v>1171</v>
      </c>
      <c r="K217" s="6" t="s">
        <v>964</v>
      </c>
      <c r="L217" s="6" t="s">
        <v>711</v>
      </c>
      <c r="M217" s="6" t="s">
        <v>1185</v>
      </c>
      <c r="N217" s="6" t="s">
        <v>965</v>
      </c>
      <c r="V217" s="6" t="s">
        <v>957</v>
      </c>
    </row>
    <row r="218" spans="1:22" s="6" customFormat="1" x14ac:dyDescent="0.3">
      <c r="A218" s="6">
        <v>1</v>
      </c>
      <c r="B218" s="6">
        <v>1934</v>
      </c>
      <c r="C218" s="7">
        <v>11064</v>
      </c>
      <c r="D218" s="6" t="s">
        <v>98</v>
      </c>
      <c r="E218" s="6" t="s">
        <v>1113</v>
      </c>
      <c r="F218" s="116" t="s">
        <v>24</v>
      </c>
      <c r="G218" s="116" t="s">
        <v>902</v>
      </c>
      <c r="H218" s="6" t="s">
        <v>1112</v>
      </c>
      <c r="I218" s="6" t="str">
        <f t="shared" si="0"/>
        <v>Co van Beinum</v>
      </c>
      <c r="J218" s="6" t="s">
        <v>1171</v>
      </c>
      <c r="K218" s="6" t="s">
        <v>960</v>
      </c>
      <c r="L218" s="6" t="s">
        <v>961</v>
      </c>
      <c r="M218" s="6" t="s">
        <v>962</v>
      </c>
      <c r="N218" s="6" t="s">
        <v>963</v>
      </c>
      <c r="V218" s="6" t="s">
        <v>957</v>
      </c>
    </row>
    <row r="219" spans="1:22" s="6" customFormat="1" ht="31.2" x14ac:dyDescent="0.3">
      <c r="A219" s="6">
        <v>1</v>
      </c>
      <c r="B219" s="6">
        <v>1935</v>
      </c>
      <c r="C219" s="7">
        <v>11399</v>
      </c>
      <c r="D219" s="6" t="s">
        <v>98</v>
      </c>
      <c r="E219" s="124" t="s">
        <v>1244</v>
      </c>
      <c r="F219" s="116"/>
      <c r="G219" s="116"/>
      <c r="H219" s="6" t="s">
        <v>1112</v>
      </c>
      <c r="I219" s="6" t="str">
        <f t="shared" si="0"/>
        <v>Co van Beinum</v>
      </c>
      <c r="J219" s="6" t="s">
        <v>1171</v>
      </c>
      <c r="K219" s="6" t="s">
        <v>1098</v>
      </c>
      <c r="L219" s="6" t="s">
        <v>1099</v>
      </c>
      <c r="M219" s="6" t="s">
        <v>1100</v>
      </c>
      <c r="N219" s="6" t="s">
        <v>779</v>
      </c>
      <c r="V219" s="6" t="s">
        <v>957</v>
      </c>
    </row>
    <row r="220" spans="1:22" s="6" customFormat="1" ht="31.2" x14ac:dyDescent="0.3">
      <c r="A220" s="6">
        <v>1</v>
      </c>
      <c r="B220" s="6">
        <v>1935</v>
      </c>
      <c r="C220" s="7">
        <v>11400</v>
      </c>
      <c r="D220" s="6" t="s">
        <v>98</v>
      </c>
      <c r="E220" s="124" t="s">
        <v>1244</v>
      </c>
      <c r="F220" s="116"/>
      <c r="G220" s="116"/>
      <c r="H220" s="6" t="s">
        <v>1112</v>
      </c>
      <c r="I220" s="6" t="str">
        <f t="shared" si="0"/>
        <v>Co van Beinum</v>
      </c>
      <c r="J220" s="6" t="s">
        <v>1171</v>
      </c>
      <c r="K220" s="6" t="s">
        <v>1098</v>
      </c>
      <c r="L220" s="6" t="s">
        <v>1099</v>
      </c>
      <c r="M220" s="6" t="s">
        <v>1100</v>
      </c>
      <c r="N220" s="6" t="s">
        <v>779</v>
      </c>
      <c r="V220" s="6" t="s">
        <v>957</v>
      </c>
    </row>
    <row r="221" spans="1:22" s="6" customFormat="1" ht="31.2" x14ac:dyDescent="0.3">
      <c r="A221" s="6">
        <v>1</v>
      </c>
      <c r="B221" s="6">
        <v>1935</v>
      </c>
      <c r="C221" s="7">
        <v>11407</v>
      </c>
      <c r="D221" s="6" t="s">
        <v>98</v>
      </c>
      <c r="E221" s="124" t="s">
        <v>1244</v>
      </c>
      <c r="F221" s="116"/>
      <c r="G221" s="116"/>
      <c r="H221" s="6" t="s">
        <v>833</v>
      </c>
      <c r="I221" s="6" t="str">
        <f t="shared" si="0"/>
        <v>Co van Beinum</v>
      </c>
      <c r="J221" s="6" t="s">
        <v>1171</v>
      </c>
      <c r="K221" s="6" t="s">
        <v>1098</v>
      </c>
      <c r="L221" s="6" t="s">
        <v>1099</v>
      </c>
      <c r="M221" s="6" t="s">
        <v>1100</v>
      </c>
      <c r="N221" s="6" t="s">
        <v>779</v>
      </c>
      <c r="V221" s="6" t="s">
        <v>957</v>
      </c>
    </row>
    <row r="222" spans="1:22" s="6" customFormat="1" ht="31.2" x14ac:dyDescent="0.3">
      <c r="A222" s="6">
        <v>1</v>
      </c>
      <c r="B222" s="6">
        <v>1935</v>
      </c>
      <c r="C222" s="7">
        <v>11408</v>
      </c>
      <c r="D222" s="6" t="s">
        <v>98</v>
      </c>
      <c r="E222" s="124" t="s">
        <v>1244</v>
      </c>
      <c r="F222" s="116"/>
      <c r="G222" s="116"/>
      <c r="H222" s="6" t="s">
        <v>117</v>
      </c>
      <c r="I222" s="6" t="str">
        <f t="shared" si="0"/>
        <v>Co van Beinum</v>
      </c>
      <c r="J222" s="6" t="s">
        <v>1171</v>
      </c>
      <c r="K222" s="6" t="s">
        <v>1098</v>
      </c>
      <c r="L222" s="6" t="s">
        <v>1099</v>
      </c>
      <c r="M222" s="6" t="s">
        <v>1100</v>
      </c>
      <c r="N222" s="6" t="s">
        <v>779</v>
      </c>
      <c r="V222" s="6" t="s">
        <v>957</v>
      </c>
    </row>
    <row r="223" spans="1:22" s="6" customFormat="1" x14ac:dyDescent="0.3">
      <c r="A223" s="6">
        <v>1</v>
      </c>
      <c r="B223" s="6">
        <v>1936</v>
      </c>
      <c r="C223" s="7">
        <v>11759</v>
      </c>
      <c r="D223" s="6" t="s">
        <v>98</v>
      </c>
      <c r="E223" s="6" t="s">
        <v>1249</v>
      </c>
      <c r="F223" s="116"/>
      <c r="G223" s="116"/>
      <c r="H223" s="6" t="s">
        <v>1112</v>
      </c>
      <c r="I223" s="6" t="str">
        <f t="shared" si="0"/>
        <v>Co van Beinum</v>
      </c>
      <c r="J223" s="6" t="s">
        <v>1171</v>
      </c>
      <c r="K223" s="6" t="s">
        <v>1165</v>
      </c>
      <c r="N223" s="6" t="s">
        <v>1184</v>
      </c>
      <c r="V223" s="6" t="s">
        <v>957</v>
      </c>
    </row>
    <row r="224" spans="1:22" s="6" customFormat="1" x14ac:dyDescent="0.3">
      <c r="A224" s="6">
        <v>1</v>
      </c>
      <c r="B224" s="6">
        <v>1936</v>
      </c>
      <c r="C224" s="7">
        <v>11760</v>
      </c>
      <c r="D224" s="6" t="s">
        <v>98</v>
      </c>
      <c r="E224" s="6" t="s">
        <v>1249</v>
      </c>
      <c r="F224" s="116"/>
      <c r="G224" s="116"/>
      <c r="H224" s="6" t="s">
        <v>1112</v>
      </c>
      <c r="I224" s="6" t="str">
        <f t="shared" si="0"/>
        <v>Co van Beinum</v>
      </c>
      <c r="J224" s="6" t="s">
        <v>1171</v>
      </c>
      <c r="K224" s="6" t="s">
        <v>1165</v>
      </c>
      <c r="N224" s="6" t="s">
        <v>1184</v>
      </c>
      <c r="V224" s="6" t="s">
        <v>957</v>
      </c>
    </row>
    <row r="225" spans="1:22" s="6" customFormat="1" x14ac:dyDescent="0.3">
      <c r="A225" s="6">
        <v>1</v>
      </c>
      <c r="B225" s="6">
        <v>1937</v>
      </c>
      <c r="C225" s="7">
        <v>12166</v>
      </c>
      <c r="D225" s="6" t="s">
        <v>98</v>
      </c>
      <c r="E225" s="6" t="s">
        <v>1095</v>
      </c>
      <c r="F225" s="116"/>
      <c r="G225" s="116"/>
      <c r="H225" s="6" t="s">
        <v>1112</v>
      </c>
      <c r="I225" s="6" t="str">
        <f t="shared" si="0"/>
        <v>Co van Beinum</v>
      </c>
      <c r="J225" s="6" t="s">
        <v>1171</v>
      </c>
      <c r="L225" s="6" t="s">
        <v>1096</v>
      </c>
      <c r="V225" s="6" t="s">
        <v>1097</v>
      </c>
    </row>
    <row r="226" spans="1:22" s="6" customFormat="1" ht="31.2" x14ac:dyDescent="0.3">
      <c r="A226" s="6">
        <v>1</v>
      </c>
      <c r="B226" s="6">
        <v>1938</v>
      </c>
      <c r="C226" s="7">
        <v>12484</v>
      </c>
      <c r="D226" s="6" t="s">
        <v>842</v>
      </c>
      <c r="E226" s="6" t="s">
        <v>300</v>
      </c>
      <c r="F226" s="116" t="s">
        <v>890</v>
      </c>
      <c r="G226" s="116"/>
      <c r="H226" s="6" t="s">
        <v>1112</v>
      </c>
      <c r="I226" s="6" t="str">
        <f t="shared" si="0"/>
        <v>Co van Beinum</v>
      </c>
      <c r="J226" s="6" t="s">
        <v>1171</v>
      </c>
      <c r="K226" s="6" t="s">
        <v>683</v>
      </c>
      <c r="L226" s="6" t="s">
        <v>684</v>
      </c>
      <c r="M226" s="6" t="s">
        <v>685</v>
      </c>
      <c r="N226" s="6" t="s">
        <v>686</v>
      </c>
      <c r="T226" s="6" t="s">
        <v>931</v>
      </c>
      <c r="V226" s="6" t="s">
        <v>957</v>
      </c>
    </row>
    <row r="227" spans="1:22" s="6" customFormat="1" ht="31.2" x14ac:dyDescent="0.3">
      <c r="A227" s="6">
        <v>1</v>
      </c>
      <c r="B227" s="6">
        <v>1938</v>
      </c>
      <c r="C227" s="7">
        <v>12485</v>
      </c>
      <c r="D227" s="6" t="s">
        <v>768</v>
      </c>
      <c r="E227" s="6" t="s">
        <v>300</v>
      </c>
      <c r="F227" s="116" t="s">
        <v>890</v>
      </c>
      <c r="G227" s="116"/>
      <c r="H227" s="6" t="s">
        <v>1112</v>
      </c>
      <c r="I227" s="6" t="str">
        <f t="shared" si="0"/>
        <v>Co van Beinum</v>
      </c>
      <c r="J227" s="6" t="s">
        <v>1171</v>
      </c>
      <c r="K227" s="6" t="s">
        <v>683</v>
      </c>
      <c r="L227" s="6" t="s">
        <v>684</v>
      </c>
      <c r="M227" s="6" t="s">
        <v>685</v>
      </c>
      <c r="N227" s="6" t="s">
        <v>686</v>
      </c>
      <c r="T227" s="6" t="s">
        <v>931</v>
      </c>
      <c r="V227" s="6" t="s">
        <v>957</v>
      </c>
    </row>
    <row r="228" spans="1:22" s="6" customFormat="1" x14ac:dyDescent="0.3">
      <c r="A228" s="6">
        <v>1</v>
      </c>
      <c r="B228" s="6">
        <v>1939</v>
      </c>
      <c r="C228" s="7">
        <v>12890</v>
      </c>
      <c r="D228" s="6" t="s">
        <v>835</v>
      </c>
      <c r="E228" s="6" t="s">
        <v>1154</v>
      </c>
      <c r="F228" s="116" t="s">
        <v>830</v>
      </c>
      <c r="G228" s="116"/>
      <c r="H228" s="6" t="s">
        <v>1112</v>
      </c>
      <c r="I228" s="6" t="str">
        <f t="shared" si="0"/>
        <v>Co van Beinum</v>
      </c>
      <c r="J228" s="6" t="s">
        <v>1171</v>
      </c>
      <c r="K228" s="6" t="s">
        <v>836</v>
      </c>
      <c r="M228" s="6" t="s">
        <v>1185</v>
      </c>
      <c r="N228" s="6" t="s">
        <v>779</v>
      </c>
      <c r="V228" s="6" t="s">
        <v>957</v>
      </c>
    </row>
    <row r="229" spans="1:22" s="6" customFormat="1" x14ac:dyDescent="0.3">
      <c r="A229" s="6">
        <v>1</v>
      </c>
      <c r="B229" s="6">
        <v>1939</v>
      </c>
      <c r="C229" s="7">
        <v>12891</v>
      </c>
      <c r="D229" s="6" t="s">
        <v>835</v>
      </c>
      <c r="E229" s="6" t="s">
        <v>1154</v>
      </c>
      <c r="F229" s="116" t="s">
        <v>781</v>
      </c>
      <c r="G229" s="116"/>
      <c r="H229" s="6" t="s">
        <v>1112</v>
      </c>
      <c r="I229" s="6" t="str">
        <f t="shared" si="0"/>
        <v>Co van Beinum</v>
      </c>
      <c r="J229" s="6" t="s">
        <v>1171</v>
      </c>
      <c r="K229" s="6" t="s">
        <v>836</v>
      </c>
      <c r="M229" s="6" t="s">
        <v>1185</v>
      </c>
      <c r="N229" s="6" t="s">
        <v>779</v>
      </c>
      <c r="V229" s="6" t="s">
        <v>957</v>
      </c>
    </row>
    <row r="230" spans="1:22" s="6" customFormat="1" ht="31.2" x14ac:dyDescent="0.3">
      <c r="A230" s="6">
        <v>1</v>
      </c>
      <c r="B230" s="6">
        <v>1940</v>
      </c>
      <c r="C230" s="7">
        <v>13247</v>
      </c>
      <c r="D230" s="6" t="s">
        <v>626</v>
      </c>
      <c r="E230" s="6" t="s">
        <v>1249</v>
      </c>
      <c r="F230" s="116"/>
      <c r="G230" s="116"/>
      <c r="H230" s="6" t="s">
        <v>1112</v>
      </c>
      <c r="I230" s="6" t="str">
        <f t="shared" si="0"/>
        <v>Co van Beinum</v>
      </c>
      <c r="J230" s="6" t="s">
        <v>1171</v>
      </c>
      <c r="K230" s="6" t="s">
        <v>958</v>
      </c>
      <c r="N230" s="6" t="s">
        <v>1184</v>
      </c>
      <c r="O230" s="6" t="s">
        <v>959</v>
      </c>
      <c r="V230" s="6" t="s">
        <v>957</v>
      </c>
    </row>
    <row r="231" spans="1:22" s="6" customFormat="1" x14ac:dyDescent="0.3">
      <c r="A231" s="6">
        <v>1</v>
      </c>
      <c r="B231" s="6">
        <v>1940</v>
      </c>
      <c r="C231" s="7">
        <v>13248</v>
      </c>
      <c r="D231" s="6" t="s">
        <v>768</v>
      </c>
      <c r="E231" s="6" t="s">
        <v>1249</v>
      </c>
      <c r="F231" s="116"/>
      <c r="G231" s="116"/>
      <c r="H231" s="6" t="s">
        <v>1112</v>
      </c>
      <c r="I231" s="6" t="str">
        <f t="shared" si="0"/>
        <v>Co van Beinum</v>
      </c>
      <c r="J231" s="6" t="s">
        <v>1171</v>
      </c>
      <c r="K231" s="6" t="s">
        <v>958</v>
      </c>
      <c r="N231" s="6" t="s">
        <v>1184</v>
      </c>
      <c r="O231" s="6" t="s">
        <v>959</v>
      </c>
      <c r="V231" s="6" t="s">
        <v>957</v>
      </c>
    </row>
    <row r="232" spans="1:22" s="6" customFormat="1" x14ac:dyDescent="0.3">
      <c r="A232" s="6">
        <v>1</v>
      </c>
      <c r="B232" s="6">
        <v>1940</v>
      </c>
      <c r="C232" s="7">
        <v>13255</v>
      </c>
      <c r="D232" s="6" t="s">
        <v>768</v>
      </c>
      <c r="E232" s="6" t="s">
        <v>1249</v>
      </c>
      <c r="F232" s="116"/>
      <c r="G232" s="116"/>
      <c r="H232" s="6" t="s">
        <v>833</v>
      </c>
      <c r="I232" s="6" t="str">
        <f t="shared" si="0"/>
        <v>Co van Beinum</v>
      </c>
      <c r="J232" s="6" t="s">
        <v>1171</v>
      </c>
      <c r="K232" s="6" t="s">
        <v>958</v>
      </c>
      <c r="N232" s="6" t="s">
        <v>1184</v>
      </c>
      <c r="O232" s="6" t="s">
        <v>959</v>
      </c>
      <c r="V232" s="6" t="s">
        <v>957</v>
      </c>
    </row>
    <row r="233" spans="1:22" s="6" customFormat="1" x14ac:dyDescent="0.3">
      <c r="A233" s="6">
        <v>1</v>
      </c>
      <c r="B233" s="6">
        <v>1940</v>
      </c>
      <c r="C233" s="7">
        <v>13263</v>
      </c>
      <c r="D233" s="6" t="s">
        <v>768</v>
      </c>
      <c r="E233" s="6" t="s">
        <v>1249</v>
      </c>
      <c r="F233" s="116"/>
      <c r="G233" s="116"/>
      <c r="H233" s="6" t="s">
        <v>834</v>
      </c>
      <c r="I233" s="6" t="str">
        <f t="shared" si="0"/>
        <v>Co van Beinum</v>
      </c>
      <c r="J233" s="6" t="s">
        <v>1171</v>
      </c>
      <c r="K233" s="6" t="s">
        <v>958</v>
      </c>
      <c r="N233" s="6" t="s">
        <v>1184</v>
      </c>
      <c r="O233" s="6" t="s">
        <v>959</v>
      </c>
      <c r="V233" s="6" t="s">
        <v>957</v>
      </c>
    </row>
    <row r="234" spans="1:22" s="6" customFormat="1" ht="31.2" x14ac:dyDescent="0.3">
      <c r="A234" s="6">
        <v>1</v>
      </c>
      <c r="B234" s="6">
        <v>1941</v>
      </c>
      <c r="C234" s="7">
        <v>13590</v>
      </c>
      <c r="D234" s="6" t="s">
        <v>707</v>
      </c>
      <c r="E234" s="6" t="s">
        <v>1128</v>
      </c>
      <c r="F234" s="116"/>
      <c r="G234" s="116"/>
      <c r="H234" s="6" t="s">
        <v>1112</v>
      </c>
      <c r="I234" s="6" t="str">
        <f t="shared" si="0"/>
        <v>Co van Beinum</v>
      </c>
      <c r="J234" s="6" t="s">
        <v>1171</v>
      </c>
      <c r="V234" s="6" t="s">
        <v>957</v>
      </c>
    </row>
    <row r="235" spans="1:22" s="6" customFormat="1" x14ac:dyDescent="0.3">
      <c r="A235" s="6">
        <v>1</v>
      </c>
      <c r="B235" s="6">
        <v>1941</v>
      </c>
      <c r="C235" s="7">
        <v>13591</v>
      </c>
      <c r="D235" s="6" t="s">
        <v>768</v>
      </c>
      <c r="E235" s="6" t="s">
        <v>1128</v>
      </c>
      <c r="F235" s="116"/>
      <c r="G235" s="116"/>
      <c r="H235" s="6" t="s">
        <v>1112</v>
      </c>
      <c r="I235" s="6" t="str">
        <f t="shared" si="0"/>
        <v>Co van Beinum</v>
      </c>
      <c r="J235" s="6" t="s">
        <v>1171</v>
      </c>
      <c r="V235" s="6" t="s">
        <v>957</v>
      </c>
    </row>
    <row r="236" spans="1:22" s="6" customFormat="1" ht="46.8" x14ac:dyDescent="0.3">
      <c r="A236" s="6">
        <v>1</v>
      </c>
      <c r="B236" s="6">
        <v>1942</v>
      </c>
      <c r="C236" s="7">
        <v>13968</v>
      </c>
      <c r="D236" s="6" t="s">
        <v>707</v>
      </c>
      <c r="E236" s="2" t="s">
        <v>1129</v>
      </c>
      <c r="F236" s="116" t="s">
        <v>1204</v>
      </c>
      <c r="G236" s="116"/>
      <c r="H236" s="6" t="s">
        <v>1112</v>
      </c>
      <c r="I236" s="6" t="str">
        <f t="shared" si="0"/>
        <v>Co van Beinum</v>
      </c>
      <c r="J236" s="6" t="s">
        <v>1171</v>
      </c>
      <c r="K236" s="6" t="s">
        <v>1078</v>
      </c>
      <c r="L236" s="6" t="s">
        <v>1079</v>
      </c>
      <c r="M236" s="6" t="s">
        <v>1080</v>
      </c>
      <c r="N236" s="6" t="s">
        <v>779</v>
      </c>
      <c r="O236" s="6" t="s">
        <v>1082</v>
      </c>
      <c r="S236" s="6" t="s">
        <v>767</v>
      </c>
      <c r="T236" s="6" t="s">
        <v>1081</v>
      </c>
      <c r="V236" s="6" t="s">
        <v>1205</v>
      </c>
    </row>
    <row r="237" spans="1:22" s="6" customFormat="1" ht="46.8" x14ac:dyDescent="0.3">
      <c r="A237" s="6">
        <v>1</v>
      </c>
      <c r="B237" s="6">
        <v>1942</v>
      </c>
      <c r="C237" s="7">
        <v>13969</v>
      </c>
      <c r="D237" s="6" t="s">
        <v>768</v>
      </c>
      <c r="E237" s="2" t="s">
        <v>1129</v>
      </c>
      <c r="F237" s="116" t="s">
        <v>821</v>
      </c>
      <c r="G237" s="116"/>
      <c r="H237" s="6" t="s">
        <v>1112</v>
      </c>
      <c r="I237" s="6" t="str">
        <f t="shared" si="0"/>
        <v>Co van Beinum</v>
      </c>
      <c r="J237" s="6" t="s">
        <v>1171</v>
      </c>
      <c r="K237" s="6" t="s">
        <v>1078</v>
      </c>
      <c r="L237" s="6" t="s">
        <v>1079</v>
      </c>
      <c r="M237" s="6" t="s">
        <v>1080</v>
      </c>
      <c r="N237" s="6" t="s">
        <v>779</v>
      </c>
      <c r="O237" s="6" t="s">
        <v>1082</v>
      </c>
      <c r="S237" s="6" t="s">
        <v>767</v>
      </c>
      <c r="T237" s="6" t="s">
        <v>1083</v>
      </c>
      <c r="V237" s="6" t="s">
        <v>1205</v>
      </c>
    </row>
    <row r="238" spans="1:22" s="37" customFormat="1" ht="31.2" x14ac:dyDescent="0.3">
      <c r="B238" s="37">
        <v>1943</v>
      </c>
      <c r="C238" s="38">
        <v>13970</v>
      </c>
      <c r="D238" s="37" t="s">
        <v>1085</v>
      </c>
      <c r="E238" s="37" t="s">
        <v>1084</v>
      </c>
      <c r="F238" s="121"/>
      <c r="G238" s="121"/>
    </row>
    <row r="239" spans="1:22" s="37" customFormat="1" ht="31.2" x14ac:dyDescent="0.3">
      <c r="B239" s="37">
        <v>1944</v>
      </c>
      <c r="C239" s="38">
        <v>13970</v>
      </c>
      <c r="D239" s="37" t="s">
        <v>1085</v>
      </c>
      <c r="E239" s="37" t="s">
        <v>1084</v>
      </c>
      <c r="F239" s="121"/>
      <c r="G239" s="121"/>
    </row>
    <row r="240" spans="1:22" s="37" customFormat="1" ht="31.2" x14ac:dyDescent="0.3">
      <c r="B240" s="37">
        <v>1945</v>
      </c>
      <c r="C240" s="38">
        <v>13970</v>
      </c>
      <c r="D240" s="37" t="s">
        <v>1085</v>
      </c>
      <c r="E240" s="37" t="s">
        <v>1084</v>
      </c>
      <c r="F240" s="121"/>
      <c r="G240" s="121"/>
    </row>
    <row r="241" spans="1:22" s="6" customFormat="1" ht="46.8" x14ac:dyDescent="0.3">
      <c r="A241" s="6">
        <v>1</v>
      </c>
      <c r="B241" s="6">
        <v>1946</v>
      </c>
      <c r="C241" s="7">
        <v>15439</v>
      </c>
      <c r="D241" s="6" t="s">
        <v>707</v>
      </c>
      <c r="E241" s="2" t="s">
        <v>1129</v>
      </c>
      <c r="F241" s="116" t="s">
        <v>709</v>
      </c>
      <c r="G241" s="116" t="s">
        <v>520</v>
      </c>
      <c r="H241" s="6" t="s">
        <v>118</v>
      </c>
      <c r="I241" s="6" t="str">
        <f>I237</f>
        <v>Co van Beinum</v>
      </c>
      <c r="J241" s="6" t="s">
        <v>1171</v>
      </c>
      <c r="K241" s="6" t="s">
        <v>710</v>
      </c>
      <c r="L241" s="6" t="s">
        <v>711</v>
      </c>
      <c r="M241" s="6" t="s">
        <v>712</v>
      </c>
      <c r="N241" s="6" t="s">
        <v>713</v>
      </c>
      <c r="O241" s="6" t="s">
        <v>765</v>
      </c>
      <c r="S241" s="6" t="s">
        <v>767</v>
      </c>
      <c r="V241" s="6" t="s">
        <v>766</v>
      </c>
    </row>
    <row r="242" spans="1:22" s="6" customFormat="1" ht="46.8" x14ac:dyDescent="0.3">
      <c r="A242" s="6">
        <v>1</v>
      </c>
      <c r="B242" s="6">
        <v>1946</v>
      </c>
      <c r="C242" s="7">
        <v>15440</v>
      </c>
      <c r="D242" s="6" t="s">
        <v>768</v>
      </c>
      <c r="E242" s="2" t="s">
        <v>1129</v>
      </c>
      <c r="F242" s="116" t="s">
        <v>885</v>
      </c>
      <c r="G242" s="116" t="s">
        <v>520</v>
      </c>
      <c r="H242" s="6" t="s">
        <v>118</v>
      </c>
      <c r="I242" s="6" t="str">
        <f t="shared" ref="I242:I251" si="1">I241</f>
        <v>Co van Beinum</v>
      </c>
      <c r="J242" s="6" t="s">
        <v>1171</v>
      </c>
      <c r="K242" s="6" t="s">
        <v>710</v>
      </c>
      <c r="L242" s="6" t="s">
        <v>711</v>
      </c>
      <c r="M242" s="6" t="s">
        <v>712</v>
      </c>
      <c r="N242" s="6" t="s">
        <v>713</v>
      </c>
      <c r="O242" s="6" t="s">
        <v>765</v>
      </c>
      <c r="S242" s="6" t="s">
        <v>767</v>
      </c>
      <c r="V242" s="6" t="s">
        <v>766</v>
      </c>
    </row>
    <row r="243" spans="1:22" s="6" customFormat="1" x14ac:dyDescent="0.3">
      <c r="A243" s="6">
        <v>1</v>
      </c>
      <c r="B243" s="6">
        <v>1947</v>
      </c>
      <c r="C243" s="7">
        <v>15712</v>
      </c>
      <c r="D243" s="6" t="s">
        <v>159</v>
      </c>
      <c r="E243" s="6" t="s">
        <v>845</v>
      </c>
      <c r="F243" s="116" t="s">
        <v>709</v>
      </c>
      <c r="G243" s="116" t="s">
        <v>846</v>
      </c>
      <c r="H243" s="6" t="s">
        <v>1112</v>
      </c>
      <c r="I243" s="6" t="str">
        <f t="shared" si="1"/>
        <v>Co van Beinum</v>
      </c>
      <c r="J243" s="6" t="s">
        <v>1171</v>
      </c>
      <c r="K243" s="6" t="s">
        <v>847</v>
      </c>
      <c r="L243" s="6" t="s">
        <v>848</v>
      </c>
      <c r="M243" s="6" t="s">
        <v>849</v>
      </c>
      <c r="N243" s="6" t="s">
        <v>850</v>
      </c>
      <c r="V243" s="6" t="s">
        <v>627</v>
      </c>
    </row>
    <row r="244" spans="1:22" s="6" customFormat="1" x14ac:dyDescent="0.3">
      <c r="A244" s="6">
        <v>1</v>
      </c>
      <c r="B244" s="6">
        <v>1947</v>
      </c>
      <c r="C244" s="7">
        <v>15713</v>
      </c>
      <c r="D244" s="6" t="s">
        <v>159</v>
      </c>
      <c r="E244" s="6" t="s">
        <v>845</v>
      </c>
      <c r="F244" s="116" t="s">
        <v>521</v>
      </c>
      <c r="G244" s="116" t="s">
        <v>846</v>
      </c>
      <c r="H244" s="6" t="s">
        <v>1112</v>
      </c>
      <c r="I244" s="6" t="str">
        <f t="shared" si="1"/>
        <v>Co van Beinum</v>
      </c>
      <c r="J244" s="6" t="s">
        <v>1171</v>
      </c>
      <c r="K244" s="6" t="s">
        <v>847</v>
      </c>
      <c r="L244" s="6" t="s">
        <v>848</v>
      </c>
      <c r="M244" s="6" t="s">
        <v>849</v>
      </c>
      <c r="N244" s="6" t="s">
        <v>850</v>
      </c>
      <c r="V244" s="6" t="s">
        <v>627</v>
      </c>
    </row>
    <row r="245" spans="1:22" s="6" customFormat="1" ht="46.8" x14ac:dyDescent="0.3">
      <c r="A245" s="6">
        <v>1</v>
      </c>
      <c r="B245" s="6">
        <v>1947</v>
      </c>
      <c r="C245" s="7">
        <v>15796</v>
      </c>
      <c r="D245" s="6" t="s">
        <v>707</v>
      </c>
      <c r="E245" s="2" t="s">
        <v>1129</v>
      </c>
      <c r="F245" s="116" t="s">
        <v>776</v>
      </c>
      <c r="G245" s="116" t="s">
        <v>520</v>
      </c>
      <c r="H245" s="6" t="s">
        <v>118</v>
      </c>
      <c r="I245" s="6" t="str">
        <f t="shared" si="1"/>
        <v>Co van Beinum</v>
      </c>
      <c r="J245" s="6" t="s">
        <v>1171</v>
      </c>
      <c r="K245" s="6" t="s">
        <v>867</v>
      </c>
      <c r="L245" s="6" t="s">
        <v>737</v>
      </c>
      <c r="M245" s="6" t="s">
        <v>712</v>
      </c>
      <c r="N245" s="6" t="s">
        <v>879</v>
      </c>
      <c r="O245" s="6" t="s">
        <v>880</v>
      </c>
      <c r="S245" s="6" t="s">
        <v>767</v>
      </c>
      <c r="V245" s="6" t="s">
        <v>766</v>
      </c>
    </row>
    <row r="246" spans="1:22" s="6" customFormat="1" ht="46.8" x14ac:dyDescent="0.3">
      <c r="A246" s="6">
        <v>1</v>
      </c>
      <c r="B246" s="6">
        <v>1947</v>
      </c>
      <c r="C246" s="7">
        <v>15797</v>
      </c>
      <c r="D246" s="6" t="s">
        <v>768</v>
      </c>
      <c r="E246" s="2" t="s">
        <v>1129</v>
      </c>
      <c r="F246" s="116" t="s">
        <v>675</v>
      </c>
      <c r="G246" s="116" t="s">
        <v>520</v>
      </c>
      <c r="H246" s="6" t="s">
        <v>118</v>
      </c>
      <c r="I246" s="6" t="str">
        <f t="shared" si="1"/>
        <v>Co van Beinum</v>
      </c>
      <c r="J246" s="6" t="s">
        <v>1171</v>
      </c>
      <c r="K246" s="6" t="s">
        <v>867</v>
      </c>
      <c r="L246" s="6" t="s">
        <v>737</v>
      </c>
      <c r="M246" s="6" t="s">
        <v>712</v>
      </c>
      <c r="N246" s="6" t="s">
        <v>879</v>
      </c>
      <c r="O246" s="6" t="s">
        <v>880</v>
      </c>
      <c r="S246" s="6" t="s">
        <v>767</v>
      </c>
      <c r="V246" s="6" t="s">
        <v>766</v>
      </c>
    </row>
    <row r="247" spans="1:22" s="6" customFormat="1" x14ac:dyDescent="0.3">
      <c r="A247" s="6">
        <v>1</v>
      </c>
      <c r="B247" s="6">
        <v>1947</v>
      </c>
      <c r="C247" s="7">
        <v>16034</v>
      </c>
      <c r="D247" s="6" t="s">
        <v>886</v>
      </c>
      <c r="E247" s="6" t="s">
        <v>887</v>
      </c>
      <c r="F247" s="116" t="s">
        <v>889</v>
      </c>
      <c r="G247" s="116" t="s">
        <v>890</v>
      </c>
      <c r="H247" s="6" t="s">
        <v>1112</v>
      </c>
      <c r="I247" s="6" t="str">
        <f t="shared" si="1"/>
        <v>Co van Beinum</v>
      </c>
      <c r="J247" s="6" t="s">
        <v>1171</v>
      </c>
      <c r="K247" s="6" t="s">
        <v>891</v>
      </c>
      <c r="M247" s="6" t="s">
        <v>892</v>
      </c>
      <c r="N247" s="6" t="s">
        <v>893</v>
      </c>
      <c r="V247" s="6" t="s">
        <v>888</v>
      </c>
    </row>
    <row r="248" spans="1:22" s="6" customFormat="1" ht="46.8" x14ac:dyDescent="0.3">
      <c r="A248" s="6">
        <v>1</v>
      </c>
      <c r="B248" s="6">
        <v>1948</v>
      </c>
      <c r="C248" s="7">
        <v>16159</v>
      </c>
      <c r="D248" s="6" t="s">
        <v>707</v>
      </c>
      <c r="E248" s="2" t="s">
        <v>1129</v>
      </c>
      <c r="F248" s="116" t="s">
        <v>773</v>
      </c>
      <c r="G248" s="116" t="s">
        <v>520</v>
      </c>
      <c r="H248" s="6" t="s">
        <v>1112</v>
      </c>
      <c r="I248" s="6" t="str">
        <f t="shared" si="1"/>
        <v>Co van Beinum</v>
      </c>
      <c r="J248" s="6" t="s">
        <v>1171</v>
      </c>
      <c r="K248" s="6" t="s">
        <v>710</v>
      </c>
      <c r="L248" s="6" t="s">
        <v>894</v>
      </c>
      <c r="M248" s="6" t="s">
        <v>895</v>
      </c>
      <c r="N248" s="6" t="s">
        <v>770</v>
      </c>
      <c r="O248" s="6" t="s">
        <v>771</v>
      </c>
      <c r="S248" s="6" t="s">
        <v>772</v>
      </c>
      <c r="V248" s="6" t="s">
        <v>766</v>
      </c>
    </row>
    <row r="249" spans="1:22" s="6" customFormat="1" ht="46.8" x14ac:dyDescent="0.3">
      <c r="A249" s="6">
        <v>1</v>
      </c>
      <c r="B249" s="6">
        <v>1948</v>
      </c>
      <c r="C249" s="7">
        <v>16160</v>
      </c>
      <c r="D249" s="6" t="s">
        <v>768</v>
      </c>
      <c r="E249" s="2" t="s">
        <v>1129</v>
      </c>
      <c r="F249" s="116" t="s">
        <v>774</v>
      </c>
      <c r="G249" s="116" t="s">
        <v>520</v>
      </c>
      <c r="H249" s="6" t="s">
        <v>1112</v>
      </c>
      <c r="I249" s="6" t="str">
        <f t="shared" si="1"/>
        <v>Co van Beinum</v>
      </c>
      <c r="J249" s="6" t="s">
        <v>1171</v>
      </c>
      <c r="K249" s="6" t="s">
        <v>710</v>
      </c>
      <c r="L249" s="6" t="s">
        <v>894</v>
      </c>
      <c r="M249" s="6" t="s">
        <v>895</v>
      </c>
      <c r="N249" s="6" t="s">
        <v>770</v>
      </c>
      <c r="O249" s="6" t="s">
        <v>771</v>
      </c>
      <c r="S249" s="6" t="s">
        <v>772</v>
      </c>
      <c r="V249" s="6" t="s">
        <v>766</v>
      </c>
    </row>
    <row r="250" spans="1:22" s="6" customFormat="1" x14ac:dyDescent="0.3">
      <c r="A250" s="6">
        <v>1</v>
      </c>
      <c r="B250" s="6">
        <v>1949</v>
      </c>
      <c r="C250" s="7">
        <v>16455</v>
      </c>
      <c r="D250" s="6" t="s">
        <v>775</v>
      </c>
      <c r="E250" s="6" t="s">
        <v>1154</v>
      </c>
      <c r="F250" s="116" t="s">
        <v>776</v>
      </c>
      <c r="G250" s="116" t="s">
        <v>520</v>
      </c>
      <c r="H250" s="6" t="s">
        <v>1112</v>
      </c>
      <c r="I250" s="6" t="str">
        <f t="shared" si="1"/>
        <v>Co van Beinum</v>
      </c>
      <c r="J250" s="6" t="s">
        <v>1171</v>
      </c>
      <c r="K250" s="6" t="s">
        <v>777</v>
      </c>
      <c r="M250" s="6" t="s">
        <v>778</v>
      </c>
      <c r="N250" s="6" t="s">
        <v>779</v>
      </c>
      <c r="V250" s="6" t="s">
        <v>766</v>
      </c>
    </row>
    <row r="251" spans="1:22" s="6" customFormat="1" x14ac:dyDescent="0.3">
      <c r="A251" s="6">
        <v>1</v>
      </c>
      <c r="B251" s="6">
        <v>1949</v>
      </c>
      <c r="C251" s="7">
        <v>16456</v>
      </c>
      <c r="D251" s="6" t="s">
        <v>775</v>
      </c>
      <c r="E251" s="6" t="s">
        <v>1154</v>
      </c>
      <c r="F251" s="116" t="s">
        <v>780</v>
      </c>
      <c r="G251" s="116" t="s">
        <v>520</v>
      </c>
      <c r="H251" s="6" t="s">
        <v>1112</v>
      </c>
      <c r="I251" s="6" t="str">
        <f t="shared" si="1"/>
        <v>Co van Beinum</v>
      </c>
      <c r="J251" s="6" t="s">
        <v>1171</v>
      </c>
      <c r="K251" s="6" t="s">
        <v>777</v>
      </c>
      <c r="M251" s="6" t="s">
        <v>778</v>
      </c>
      <c r="N251" s="6" t="s">
        <v>779</v>
      </c>
      <c r="V251" s="6" t="s">
        <v>766</v>
      </c>
    </row>
    <row r="252" spans="1:22" s="4" customFormat="1" ht="31.2" x14ac:dyDescent="0.3">
      <c r="A252" s="4">
        <f>SUM(A199:A251)</f>
        <v>48</v>
      </c>
      <c r="B252" s="4">
        <v>1949</v>
      </c>
      <c r="C252" s="5">
        <v>16457</v>
      </c>
      <c r="D252" s="4" t="s">
        <v>731</v>
      </c>
      <c r="E252" s="4" t="s">
        <v>1312</v>
      </c>
      <c r="F252" s="114"/>
      <c r="G252" s="114"/>
    </row>
    <row r="253" spans="1:22" s="6" customFormat="1" ht="46.8" x14ac:dyDescent="0.3">
      <c r="A253" s="6">
        <v>1</v>
      </c>
      <c r="B253" s="6">
        <v>1949</v>
      </c>
      <c r="C253" s="7">
        <v>16511</v>
      </c>
      <c r="D253" s="6" t="s">
        <v>707</v>
      </c>
      <c r="E253" s="2" t="s">
        <v>1129</v>
      </c>
      <c r="F253" s="116" t="s">
        <v>776</v>
      </c>
      <c r="G253" s="116" t="s">
        <v>520</v>
      </c>
      <c r="H253" s="6" t="s">
        <v>1112</v>
      </c>
      <c r="I253" s="6" t="str">
        <f>I251</f>
        <v>Co van Beinum</v>
      </c>
      <c r="J253" s="6" t="s">
        <v>1171</v>
      </c>
      <c r="K253" s="6" t="s">
        <v>909</v>
      </c>
      <c r="L253" s="6" t="s">
        <v>894</v>
      </c>
      <c r="M253" s="6" t="s">
        <v>895</v>
      </c>
      <c r="N253" s="6" t="s">
        <v>770</v>
      </c>
      <c r="O253" s="6" t="s">
        <v>771</v>
      </c>
      <c r="S253" s="6" t="s">
        <v>772</v>
      </c>
      <c r="V253" s="6" t="s">
        <v>766</v>
      </c>
    </row>
    <row r="254" spans="1:22" s="6" customFormat="1" ht="46.8" x14ac:dyDescent="0.3">
      <c r="A254" s="6">
        <v>1</v>
      </c>
      <c r="B254" s="6">
        <v>1949</v>
      </c>
      <c r="C254" s="7">
        <v>16512</v>
      </c>
      <c r="D254" s="6" t="s">
        <v>768</v>
      </c>
      <c r="E254" s="2" t="s">
        <v>1129</v>
      </c>
      <c r="F254" s="116" t="s">
        <v>776</v>
      </c>
      <c r="G254" s="116" t="s">
        <v>520</v>
      </c>
      <c r="H254" s="6" t="s">
        <v>1112</v>
      </c>
      <c r="I254" s="6" t="str">
        <f>I253</f>
        <v>Co van Beinum</v>
      </c>
      <c r="J254" s="6" t="s">
        <v>1171</v>
      </c>
      <c r="K254" s="6" t="s">
        <v>909</v>
      </c>
      <c r="L254" s="6" t="s">
        <v>894</v>
      </c>
      <c r="M254" s="6" t="s">
        <v>895</v>
      </c>
      <c r="N254" s="6" t="s">
        <v>770</v>
      </c>
      <c r="O254" s="6" t="s">
        <v>771</v>
      </c>
      <c r="S254" s="6" t="s">
        <v>772</v>
      </c>
      <c r="V254" s="6" t="s">
        <v>766</v>
      </c>
    </row>
    <row r="255" spans="1:22" s="10" customFormat="1" ht="31.2" x14ac:dyDescent="0.3">
      <c r="C255" s="11">
        <v>16680</v>
      </c>
      <c r="F255" s="118"/>
      <c r="G255" s="118"/>
      <c r="H255" s="10" t="s">
        <v>659</v>
      </c>
      <c r="I255" s="10" t="s">
        <v>123</v>
      </c>
    </row>
    <row r="256" spans="1:22" s="6" customFormat="1" ht="31.2" x14ac:dyDescent="0.3">
      <c r="A256" s="6">
        <v>1</v>
      </c>
      <c r="B256" s="6">
        <v>1949</v>
      </c>
      <c r="C256" s="7">
        <v>16783</v>
      </c>
      <c r="D256" s="6" t="s">
        <v>910</v>
      </c>
      <c r="E256" s="6" t="s">
        <v>1242</v>
      </c>
      <c r="F256" s="116" t="s">
        <v>776</v>
      </c>
      <c r="G256" s="116" t="s">
        <v>830</v>
      </c>
      <c r="H256" s="6" t="s">
        <v>1112</v>
      </c>
      <c r="I256" s="6" t="s">
        <v>35</v>
      </c>
      <c r="J256" s="6" t="s">
        <v>1168</v>
      </c>
      <c r="L256" s="6" t="s">
        <v>911</v>
      </c>
      <c r="M256" s="6" t="s">
        <v>912</v>
      </c>
      <c r="N256" s="6" t="s">
        <v>913</v>
      </c>
      <c r="V256" s="6" t="s">
        <v>766</v>
      </c>
    </row>
    <row r="257" spans="1:22" s="6" customFormat="1" ht="31.2" x14ac:dyDescent="0.3">
      <c r="A257" s="6">
        <v>1</v>
      </c>
      <c r="B257" s="6">
        <v>1949</v>
      </c>
      <c r="C257" s="7">
        <v>16784</v>
      </c>
      <c r="D257" s="6" t="s">
        <v>914</v>
      </c>
      <c r="E257" s="6" t="s">
        <v>1242</v>
      </c>
      <c r="F257" s="116" t="s">
        <v>675</v>
      </c>
      <c r="G257" s="116" t="s">
        <v>830</v>
      </c>
      <c r="H257" s="6" t="s">
        <v>1112</v>
      </c>
      <c r="I257" s="6" t="s">
        <v>35</v>
      </c>
      <c r="J257" s="6" t="s">
        <v>1168</v>
      </c>
      <c r="L257" s="6" t="s">
        <v>911</v>
      </c>
      <c r="M257" s="6" t="s">
        <v>912</v>
      </c>
      <c r="N257" s="6" t="s">
        <v>913</v>
      </c>
      <c r="V257" s="6" t="s">
        <v>766</v>
      </c>
    </row>
    <row r="258" spans="1:22" s="6" customFormat="1" ht="46.8" x14ac:dyDescent="0.3">
      <c r="A258" s="6">
        <v>1</v>
      </c>
      <c r="B258" s="6">
        <v>1950</v>
      </c>
      <c r="C258" s="7">
        <v>16890</v>
      </c>
      <c r="D258" s="6" t="s">
        <v>707</v>
      </c>
      <c r="E258" s="2" t="s">
        <v>1129</v>
      </c>
      <c r="F258" s="116" t="s">
        <v>776</v>
      </c>
      <c r="G258" s="116" t="s">
        <v>520</v>
      </c>
      <c r="H258" s="6" t="s">
        <v>1112</v>
      </c>
      <c r="I258" s="6" t="s">
        <v>35</v>
      </c>
      <c r="J258" s="6" t="s">
        <v>1168</v>
      </c>
      <c r="K258" s="6" t="s">
        <v>909</v>
      </c>
      <c r="L258" s="6" t="s">
        <v>676</v>
      </c>
      <c r="M258" s="6" t="s">
        <v>677</v>
      </c>
      <c r="N258" s="6" t="s">
        <v>678</v>
      </c>
      <c r="O258" s="6" t="s">
        <v>837</v>
      </c>
      <c r="S258" s="6" t="s">
        <v>838</v>
      </c>
      <c r="V258" s="6" t="s">
        <v>766</v>
      </c>
    </row>
    <row r="259" spans="1:22" s="6" customFormat="1" ht="46.8" x14ac:dyDescent="0.3">
      <c r="A259" s="6">
        <v>1</v>
      </c>
      <c r="B259" s="6">
        <v>1950</v>
      </c>
      <c r="C259" s="7">
        <v>16891</v>
      </c>
      <c r="D259" s="6" t="s">
        <v>768</v>
      </c>
      <c r="E259" s="2" t="s">
        <v>1129</v>
      </c>
      <c r="F259" s="116" t="s">
        <v>839</v>
      </c>
      <c r="G259" s="116" t="s">
        <v>520</v>
      </c>
      <c r="H259" s="6" t="s">
        <v>1112</v>
      </c>
      <c r="I259" s="6" t="s">
        <v>35</v>
      </c>
      <c r="J259" s="6" t="s">
        <v>1168</v>
      </c>
      <c r="K259" s="6" t="s">
        <v>909</v>
      </c>
      <c r="L259" s="6" t="s">
        <v>676</v>
      </c>
      <c r="M259" s="6" t="s">
        <v>677</v>
      </c>
      <c r="N259" s="6" t="s">
        <v>678</v>
      </c>
      <c r="O259" s="6" t="s">
        <v>837</v>
      </c>
      <c r="S259" s="6" t="s">
        <v>838</v>
      </c>
      <c r="V259" s="6" t="s">
        <v>766</v>
      </c>
    </row>
    <row r="260" spans="1:22" s="6" customFormat="1" ht="31.2" x14ac:dyDescent="0.3">
      <c r="A260" s="6">
        <v>1</v>
      </c>
      <c r="B260" s="6">
        <v>1951</v>
      </c>
      <c r="C260" s="7">
        <v>17288</v>
      </c>
      <c r="D260" s="6" t="s">
        <v>626</v>
      </c>
      <c r="E260" s="6" t="s">
        <v>147</v>
      </c>
      <c r="F260" s="116" t="s">
        <v>625</v>
      </c>
      <c r="G260" s="122" t="s">
        <v>520</v>
      </c>
      <c r="H260" s="6" t="s">
        <v>1112</v>
      </c>
      <c r="I260" s="6" t="s">
        <v>35</v>
      </c>
      <c r="J260" s="6" t="s">
        <v>1168</v>
      </c>
      <c r="K260" s="6" t="s">
        <v>853</v>
      </c>
      <c r="M260" s="6" t="s">
        <v>854</v>
      </c>
      <c r="N260" s="6" t="s">
        <v>624</v>
      </c>
      <c r="V260" s="6" t="s">
        <v>627</v>
      </c>
    </row>
    <row r="261" spans="1:22" s="6" customFormat="1" ht="31.2" x14ac:dyDescent="0.3">
      <c r="C261" s="7"/>
      <c r="E261" s="6" t="s">
        <v>1243</v>
      </c>
      <c r="F261" s="116"/>
      <c r="G261" s="122"/>
      <c r="V261" s="6" t="s">
        <v>627</v>
      </c>
    </row>
    <row r="262" spans="1:22" s="6" customFormat="1" ht="31.2" x14ac:dyDescent="0.3">
      <c r="A262" s="6">
        <v>1</v>
      </c>
      <c r="B262" s="6">
        <v>1951</v>
      </c>
      <c r="C262" s="7">
        <v>17291</v>
      </c>
      <c r="D262" s="6" t="s">
        <v>851</v>
      </c>
      <c r="E262" s="6" t="s">
        <v>147</v>
      </c>
      <c r="F262" s="116" t="s">
        <v>852</v>
      </c>
      <c r="G262" s="122" t="s">
        <v>520</v>
      </c>
      <c r="H262" s="6" t="s">
        <v>1112</v>
      </c>
      <c r="I262" s="6" t="s">
        <v>35</v>
      </c>
      <c r="J262" s="6" t="s">
        <v>1168</v>
      </c>
      <c r="K262" s="6" t="s">
        <v>853</v>
      </c>
      <c r="M262" s="6" t="s">
        <v>854</v>
      </c>
      <c r="N262" s="6" t="s">
        <v>624</v>
      </c>
      <c r="V262" s="6" t="s">
        <v>627</v>
      </c>
    </row>
    <row r="263" spans="1:22" s="6" customFormat="1" ht="31.2" x14ac:dyDescent="0.3">
      <c r="C263" s="7"/>
      <c r="E263" s="6" t="s">
        <v>1243</v>
      </c>
      <c r="F263" s="116"/>
      <c r="G263" s="116"/>
      <c r="V263" s="6" t="s">
        <v>627</v>
      </c>
    </row>
    <row r="264" spans="1:22" s="6" customFormat="1" ht="31.2" x14ac:dyDescent="0.3">
      <c r="A264" s="6">
        <v>1</v>
      </c>
      <c r="B264" s="6">
        <v>1952</v>
      </c>
      <c r="C264" s="7">
        <v>17601</v>
      </c>
      <c r="D264" s="6" t="s">
        <v>98</v>
      </c>
      <c r="E264" s="6" t="s">
        <v>1114</v>
      </c>
      <c r="F264" s="116" t="s">
        <v>852</v>
      </c>
      <c r="G264" s="116" t="s">
        <v>755</v>
      </c>
      <c r="H264" s="6" t="s">
        <v>1112</v>
      </c>
      <c r="I264" s="6" t="s">
        <v>35</v>
      </c>
      <c r="J264" s="6" t="s">
        <v>1168</v>
      </c>
      <c r="K264" s="6" t="s">
        <v>756</v>
      </c>
      <c r="L264" s="6" t="s">
        <v>757</v>
      </c>
      <c r="M264" s="6" t="s">
        <v>516</v>
      </c>
      <c r="N264" s="6" t="s">
        <v>517</v>
      </c>
      <c r="V264" s="6" t="s">
        <v>627</v>
      </c>
    </row>
    <row r="265" spans="1:22" s="6" customFormat="1" ht="31.2" x14ac:dyDescent="0.3">
      <c r="A265" s="6">
        <v>1</v>
      </c>
      <c r="B265" s="6">
        <v>1952</v>
      </c>
      <c r="C265" s="7">
        <v>17888</v>
      </c>
      <c r="D265" s="6" t="s">
        <v>706</v>
      </c>
      <c r="E265" s="6" t="s">
        <v>1242</v>
      </c>
      <c r="F265" s="116" t="s">
        <v>625</v>
      </c>
      <c r="G265" s="116" t="s">
        <v>830</v>
      </c>
      <c r="H265" s="6" t="s">
        <v>840</v>
      </c>
      <c r="I265" s="6" t="s">
        <v>35</v>
      </c>
      <c r="J265" s="6" t="s">
        <v>841</v>
      </c>
      <c r="V265" s="6" t="s">
        <v>888</v>
      </c>
    </row>
    <row r="266" spans="1:22" s="6" customFormat="1" ht="31.2" x14ac:dyDescent="0.3">
      <c r="A266" s="6">
        <v>1</v>
      </c>
      <c r="B266" s="6">
        <v>1953</v>
      </c>
      <c r="C266" s="7">
        <v>18177</v>
      </c>
      <c r="D266" s="6" t="s">
        <v>842</v>
      </c>
      <c r="E266" s="6" t="s">
        <v>843</v>
      </c>
      <c r="F266" s="116" t="s">
        <v>839</v>
      </c>
      <c r="G266" s="116" t="s">
        <v>830</v>
      </c>
      <c r="H266" s="6" t="s">
        <v>1112</v>
      </c>
      <c r="I266" s="6" t="s">
        <v>35</v>
      </c>
      <c r="J266" s="6" t="s">
        <v>1168</v>
      </c>
      <c r="K266" s="6" t="s">
        <v>855</v>
      </c>
      <c r="M266" s="6" t="s">
        <v>677</v>
      </c>
      <c r="N266" s="6" t="s">
        <v>984</v>
      </c>
      <c r="V266" s="6" t="s">
        <v>766</v>
      </c>
    </row>
    <row r="267" spans="1:22" s="6" customFormat="1" ht="31.2" x14ac:dyDescent="0.3">
      <c r="A267" s="6">
        <v>1</v>
      </c>
      <c r="B267" s="6">
        <v>1953</v>
      </c>
      <c r="C267" s="7">
        <v>18178</v>
      </c>
      <c r="D267" s="6" t="s">
        <v>768</v>
      </c>
      <c r="E267" s="6" t="s">
        <v>843</v>
      </c>
      <c r="F267" s="116" t="s">
        <v>844</v>
      </c>
      <c r="G267" s="116" t="s">
        <v>830</v>
      </c>
      <c r="H267" s="6" t="s">
        <v>1112</v>
      </c>
      <c r="I267" s="6" t="s">
        <v>35</v>
      </c>
      <c r="J267" s="6" t="s">
        <v>1168</v>
      </c>
      <c r="K267" s="6" t="s">
        <v>855</v>
      </c>
      <c r="M267" s="6" t="s">
        <v>677</v>
      </c>
      <c r="N267" s="6" t="s">
        <v>984</v>
      </c>
      <c r="V267" s="6" t="s">
        <v>766</v>
      </c>
    </row>
    <row r="268" spans="1:22" s="6" customFormat="1" ht="46.8" x14ac:dyDescent="0.3">
      <c r="A268" s="6">
        <v>1</v>
      </c>
      <c r="B268" s="6">
        <v>1954</v>
      </c>
      <c r="C268" s="7">
        <v>18360</v>
      </c>
      <c r="D268" s="6" t="s">
        <v>707</v>
      </c>
      <c r="E268" s="2" t="s">
        <v>1129</v>
      </c>
      <c r="F268" s="116" t="s">
        <v>776</v>
      </c>
      <c r="G268" s="116" t="s">
        <v>520</v>
      </c>
      <c r="H268" s="6" t="s">
        <v>1112</v>
      </c>
      <c r="I268" s="6" t="s">
        <v>35</v>
      </c>
      <c r="J268" s="6" t="s">
        <v>1168</v>
      </c>
      <c r="K268" s="6" t="s">
        <v>909</v>
      </c>
      <c r="L268" s="6" t="s">
        <v>676</v>
      </c>
      <c r="M268" s="6" t="s">
        <v>677</v>
      </c>
      <c r="N268" s="6" t="s">
        <v>678</v>
      </c>
      <c r="O268" s="6" t="s">
        <v>985</v>
      </c>
      <c r="S268" s="6" t="s">
        <v>986</v>
      </c>
      <c r="V268" s="6" t="s">
        <v>766</v>
      </c>
    </row>
    <row r="269" spans="1:22" s="6" customFormat="1" ht="46.8" x14ac:dyDescent="0.3">
      <c r="A269" s="6">
        <v>1</v>
      </c>
      <c r="B269" s="6">
        <v>1954</v>
      </c>
      <c r="C269" s="7">
        <v>18361</v>
      </c>
      <c r="D269" s="6" t="s">
        <v>768</v>
      </c>
      <c r="E269" s="2" t="s">
        <v>1129</v>
      </c>
      <c r="F269" s="116" t="s">
        <v>776</v>
      </c>
      <c r="G269" s="116" t="s">
        <v>520</v>
      </c>
      <c r="H269" s="6" t="s">
        <v>1112</v>
      </c>
      <c r="I269" s="6" t="s">
        <v>35</v>
      </c>
      <c r="J269" s="6" t="s">
        <v>1168</v>
      </c>
      <c r="K269" s="6" t="s">
        <v>909</v>
      </c>
      <c r="L269" s="6" t="s">
        <v>676</v>
      </c>
      <c r="M269" s="6" t="s">
        <v>677</v>
      </c>
      <c r="N269" s="6" t="s">
        <v>678</v>
      </c>
      <c r="O269" s="6" t="s">
        <v>985</v>
      </c>
      <c r="S269" s="6" t="s">
        <v>986</v>
      </c>
      <c r="V269" s="6" t="s">
        <v>766</v>
      </c>
    </row>
    <row r="270" spans="1:22" s="6" customFormat="1" ht="31.2" x14ac:dyDescent="0.3">
      <c r="A270" s="6">
        <v>1</v>
      </c>
      <c r="B270" s="6">
        <v>1954</v>
      </c>
      <c r="C270" s="7">
        <v>18578</v>
      </c>
      <c r="D270" s="6" t="s">
        <v>987</v>
      </c>
      <c r="E270" s="6" t="s">
        <v>988</v>
      </c>
      <c r="F270" s="116" t="s">
        <v>708</v>
      </c>
      <c r="G270" s="116" t="s">
        <v>520</v>
      </c>
      <c r="H270" s="6" t="s">
        <v>1112</v>
      </c>
      <c r="I270" s="6" t="s">
        <v>35</v>
      </c>
      <c r="J270" s="6" t="s">
        <v>863</v>
      </c>
      <c r="K270" s="6" t="s">
        <v>864</v>
      </c>
      <c r="M270" s="6" t="s">
        <v>588</v>
      </c>
      <c r="V270" s="6" t="s">
        <v>766</v>
      </c>
    </row>
    <row r="271" spans="1:22" s="6" customFormat="1" x14ac:dyDescent="0.3">
      <c r="C271" s="7"/>
      <c r="E271" s="6" t="s">
        <v>865</v>
      </c>
      <c r="F271" s="116"/>
      <c r="G271" s="116"/>
    </row>
    <row r="272" spans="1:22" s="6" customFormat="1" ht="46.8" x14ac:dyDescent="0.3">
      <c r="A272" s="6">
        <v>1</v>
      </c>
      <c r="B272" s="6">
        <v>1955</v>
      </c>
      <c r="C272" s="7">
        <v>18717</v>
      </c>
      <c r="D272" s="6" t="s">
        <v>707</v>
      </c>
      <c r="E272" s="2" t="s">
        <v>1129</v>
      </c>
      <c r="F272" s="116" t="s">
        <v>776</v>
      </c>
      <c r="G272" s="116" t="s">
        <v>520</v>
      </c>
      <c r="H272" s="6" t="s">
        <v>1112</v>
      </c>
      <c r="I272" s="6" t="s">
        <v>35</v>
      </c>
      <c r="J272" s="6" t="s">
        <v>1168</v>
      </c>
      <c r="K272" s="6" t="s">
        <v>738</v>
      </c>
      <c r="L272" s="6" t="s">
        <v>676</v>
      </c>
      <c r="M272" s="6" t="s">
        <v>677</v>
      </c>
      <c r="N272" s="6" t="s">
        <v>678</v>
      </c>
      <c r="O272" s="6" t="s">
        <v>985</v>
      </c>
      <c r="S272" s="6" t="s">
        <v>986</v>
      </c>
      <c r="V272" s="6" t="s">
        <v>766</v>
      </c>
    </row>
    <row r="273" spans="1:22" s="6" customFormat="1" ht="46.8" x14ac:dyDescent="0.3">
      <c r="A273" s="6">
        <v>1</v>
      </c>
      <c r="B273" s="6">
        <v>1955</v>
      </c>
      <c r="C273" s="7">
        <v>18718</v>
      </c>
      <c r="D273" s="6" t="s">
        <v>707</v>
      </c>
      <c r="E273" s="2" t="s">
        <v>1129</v>
      </c>
      <c r="F273" s="116" t="s">
        <v>675</v>
      </c>
      <c r="G273" s="116" t="s">
        <v>520</v>
      </c>
      <c r="H273" s="6" t="s">
        <v>1112</v>
      </c>
      <c r="I273" s="6" t="s">
        <v>35</v>
      </c>
      <c r="J273" s="6" t="s">
        <v>1168</v>
      </c>
      <c r="K273" s="6" t="s">
        <v>738</v>
      </c>
      <c r="L273" s="6" t="s">
        <v>676</v>
      </c>
      <c r="M273" s="6" t="s">
        <v>677</v>
      </c>
      <c r="N273" s="6" t="s">
        <v>678</v>
      </c>
      <c r="O273" s="6" t="s">
        <v>985</v>
      </c>
      <c r="S273" s="6" t="s">
        <v>986</v>
      </c>
      <c r="V273" s="6" t="s">
        <v>766</v>
      </c>
    </row>
    <row r="274" spans="1:22" s="6" customFormat="1" ht="46.8" x14ac:dyDescent="0.3">
      <c r="A274" s="6">
        <v>1</v>
      </c>
      <c r="B274" s="6">
        <v>1955</v>
      </c>
      <c r="C274" s="7">
        <v>18983</v>
      </c>
      <c r="D274" s="6" t="s">
        <v>866</v>
      </c>
      <c r="E274" s="6" t="s">
        <v>758</v>
      </c>
      <c r="F274" s="116" t="s">
        <v>709</v>
      </c>
      <c r="G274" s="116"/>
      <c r="H274" s="6" t="s">
        <v>759</v>
      </c>
      <c r="I274" s="6" t="s">
        <v>35</v>
      </c>
      <c r="J274" s="6" t="s">
        <v>760</v>
      </c>
      <c r="K274" s="6" t="s">
        <v>761</v>
      </c>
      <c r="L274" s="6" t="s">
        <v>739</v>
      </c>
      <c r="M274" s="6" t="s">
        <v>740</v>
      </c>
      <c r="N274" s="6" t="s">
        <v>741</v>
      </c>
      <c r="O274" s="6" t="s">
        <v>679</v>
      </c>
      <c r="R274" s="6" t="s">
        <v>742</v>
      </c>
      <c r="S274" s="6" t="s">
        <v>743</v>
      </c>
      <c r="V274" s="6" t="s">
        <v>766</v>
      </c>
    </row>
    <row r="275" spans="1:22" s="6" customFormat="1" ht="46.8" x14ac:dyDescent="0.3">
      <c r="A275" s="6">
        <v>1</v>
      </c>
      <c r="B275" s="6">
        <v>1956</v>
      </c>
      <c r="C275" s="7">
        <v>19074</v>
      </c>
      <c r="D275" s="6" t="s">
        <v>681</v>
      </c>
      <c r="E275" s="2" t="s">
        <v>1129</v>
      </c>
      <c r="F275" s="116" t="s">
        <v>682</v>
      </c>
      <c r="G275" s="116" t="s">
        <v>520</v>
      </c>
      <c r="H275" s="6" t="s">
        <v>1112</v>
      </c>
      <c r="I275" s="6" t="s">
        <v>35</v>
      </c>
      <c r="J275" s="6" t="s">
        <v>1168</v>
      </c>
      <c r="K275" s="6" t="s">
        <v>769</v>
      </c>
      <c r="L275" s="6" t="s">
        <v>642</v>
      </c>
      <c r="M275" s="6" t="s">
        <v>588</v>
      </c>
      <c r="N275" s="6" t="s">
        <v>644</v>
      </c>
      <c r="O275" s="6" t="s">
        <v>679</v>
      </c>
      <c r="S275" s="6" t="s">
        <v>680</v>
      </c>
      <c r="V275" s="6" t="s">
        <v>627</v>
      </c>
    </row>
    <row r="276" spans="1:22" s="6" customFormat="1" ht="46.8" x14ac:dyDescent="0.3">
      <c r="A276" s="6">
        <v>1</v>
      </c>
      <c r="B276" s="6">
        <v>1956</v>
      </c>
      <c r="C276" s="7">
        <v>19075</v>
      </c>
      <c r="D276" s="6" t="s">
        <v>518</v>
      </c>
      <c r="E276" s="2" t="s">
        <v>1129</v>
      </c>
      <c r="F276" s="116" t="s">
        <v>521</v>
      </c>
      <c r="G276" s="116" t="s">
        <v>520</v>
      </c>
      <c r="H276" s="6" t="s">
        <v>1112</v>
      </c>
      <c r="I276" s="6" t="s">
        <v>35</v>
      </c>
      <c r="J276" s="6" t="s">
        <v>1168</v>
      </c>
      <c r="K276" s="6" t="s">
        <v>769</v>
      </c>
      <c r="L276" s="6" t="s">
        <v>642</v>
      </c>
      <c r="M276" s="6" t="s">
        <v>643</v>
      </c>
      <c r="N276" s="6" t="s">
        <v>644</v>
      </c>
      <c r="O276" s="6" t="s">
        <v>679</v>
      </c>
      <c r="S276" s="6" t="s">
        <v>680</v>
      </c>
      <c r="V276" s="6" t="s">
        <v>627</v>
      </c>
    </row>
    <row r="277" spans="1:22" s="6" customFormat="1" ht="31.2" x14ac:dyDescent="0.3">
      <c r="A277" s="6">
        <v>1</v>
      </c>
      <c r="B277" s="6">
        <v>1956</v>
      </c>
      <c r="C277" s="7">
        <v>19338</v>
      </c>
      <c r="D277" s="6" t="s">
        <v>744</v>
      </c>
      <c r="E277" s="6" t="s">
        <v>1128</v>
      </c>
      <c r="F277" s="116" t="s">
        <v>682</v>
      </c>
      <c r="G277" s="116" t="s">
        <v>520</v>
      </c>
      <c r="H277" s="6" t="s">
        <v>1112</v>
      </c>
      <c r="I277" s="6" t="s">
        <v>35</v>
      </c>
      <c r="J277" s="6" t="s">
        <v>1168</v>
      </c>
      <c r="K277" s="6" t="s">
        <v>745</v>
      </c>
      <c r="L277" s="6" t="s">
        <v>746</v>
      </c>
      <c r="M277" s="6" t="s">
        <v>588</v>
      </c>
      <c r="N277" s="6" t="s">
        <v>747</v>
      </c>
      <c r="V277" s="6" t="s">
        <v>888</v>
      </c>
    </row>
    <row r="278" spans="1:22" s="6" customFormat="1" ht="31.2" x14ac:dyDescent="0.3">
      <c r="A278" s="6">
        <v>1</v>
      </c>
      <c r="B278" s="6">
        <v>1956</v>
      </c>
      <c r="C278" s="7">
        <v>19339</v>
      </c>
      <c r="D278" s="6" t="s">
        <v>744</v>
      </c>
      <c r="E278" s="6" t="s">
        <v>1128</v>
      </c>
      <c r="F278" s="116" t="s">
        <v>675</v>
      </c>
      <c r="G278" s="116" t="s">
        <v>520</v>
      </c>
      <c r="H278" s="6" t="s">
        <v>1112</v>
      </c>
      <c r="I278" s="6" t="s">
        <v>35</v>
      </c>
      <c r="J278" s="6" t="s">
        <v>1168</v>
      </c>
      <c r="K278" s="6" t="s">
        <v>748</v>
      </c>
      <c r="L278" s="6" t="s">
        <v>746</v>
      </c>
      <c r="M278" s="6" t="s">
        <v>588</v>
      </c>
      <c r="N278" s="6" t="s">
        <v>747</v>
      </c>
      <c r="V278" s="6" t="s">
        <v>888</v>
      </c>
    </row>
    <row r="279" spans="1:22" s="6" customFormat="1" ht="46.8" x14ac:dyDescent="0.3">
      <c r="A279" s="6">
        <v>1</v>
      </c>
      <c r="B279" s="6">
        <v>1957</v>
      </c>
      <c r="C279" s="7">
        <v>19459</v>
      </c>
      <c r="D279" s="6" t="s">
        <v>681</v>
      </c>
      <c r="E279" s="2" t="s">
        <v>1129</v>
      </c>
      <c r="F279" s="116" t="s">
        <v>682</v>
      </c>
      <c r="G279" s="116" t="s">
        <v>520</v>
      </c>
      <c r="H279" s="6" t="s">
        <v>1112</v>
      </c>
      <c r="I279" s="6" t="s">
        <v>35</v>
      </c>
      <c r="J279" s="6" t="s">
        <v>1168</v>
      </c>
      <c r="K279" s="6" t="s">
        <v>749</v>
      </c>
      <c r="L279" s="6" t="s">
        <v>642</v>
      </c>
      <c r="M279" s="6" t="s">
        <v>750</v>
      </c>
      <c r="N279" s="6" t="s">
        <v>751</v>
      </c>
      <c r="O279" s="6" t="s">
        <v>679</v>
      </c>
      <c r="R279" s="6" t="s">
        <v>752</v>
      </c>
      <c r="S279" s="6" t="s">
        <v>680</v>
      </c>
      <c r="V279" s="6" t="s">
        <v>888</v>
      </c>
    </row>
    <row r="280" spans="1:22" s="6" customFormat="1" ht="46.8" x14ac:dyDescent="0.3">
      <c r="A280" s="6">
        <v>1</v>
      </c>
      <c r="B280" s="6">
        <v>1957</v>
      </c>
      <c r="C280" s="7">
        <v>19460</v>
      </c>
      <c r="D280" s="6" t="s">
        <v>768</v>
      </c>
      <c r="E280" s="2" t="s">
        <v>1129</v>
      </c>
      <c r="F280" s="116" t="s">
        <v>885</v>
      </c>
      <c r="G280" s="116" t="s">
        <v>520</v>
      </c>
      <c r="H280" s="6" t="s">
        <v>1112</v>
      </c>
      <c r="I280" s="6" t="s">
        <v>35</v>
      </c>
      <c r="J280" s="6" t="s">
        <v>1168</v>
      </c>
      <c r="K280" s="6" t="s">
        <v>749</v>
      </c>
      <c r="L280" s="6" t="s">
        <v>642</v>
      </c>
      <c r="M280" s="6" t="s">
        <v>750</v>
      </c>
      <c r="N280" s="6" t="s">
        <v>751</v>
      </c>
      <c r="O280" s="6" t="s">
        <v>679</v>
      </c>
      <c r="R280" s="6" t="s">
        <v>752</v>
      </c>
      <c r="S280" s="6" t="s">
        <v>680</v>
      </c>
      <c r="V280" s="6" t="s">
        <v>888</v>
      </c>
    </row>
    <row r="281" spans="1:22" s="6" customFormat="1" ht="46.8" x14ac:dyDescent="0.3">
      <c r="A281" s="6">
        <v>1</v>
      </c>
      <c r="B281" s="6">
        <v>1958</v>
      </c>
      <c r="C281" s="7">
        <v>19808</v>
      </c>
      <c r="D281" s="6" t="s">
        <v>681</v>
      </c>
      <c r="E281" s="2" t="s">
        <v>1129</v>
      </c>
      <c r="F281" s="116" t="s">
        <v>682</v>
      </c>
      <c r="G281" s="116" t="s">
        <v>520</v>
      </c>
      <c r="H281" s="6" t="s">
        <v>1112</v>
      </c>
      <c r="I281" s="6" t="s">
        <v>35</v>
      </c>
      <c r="J281" s="6" t="s">
        <v>1168</v>
      </c>
      <c r="K281" s="6" t="s">
        <v>763</v>
      </c>
      <c r="L281" s="6" t="s">
        <v>642</v>
      </c>
      <c r="M281" s="6" t="s">
        <v>764</v>
      </c>
      <c r="N281" s="6" t="s">
        <v>751</v>
      </c>
      <c r="O281" s="6" t="s">
        <v>679</v>
      </c>
      <c r="R281" s="6" t="s">
        <v>802</v>
      </c>
      <c r="S281" s="6" t="s">
        <v>680</v>
      </c>
      <c r="V281" s="6" t="s">
        <v>888</v>
      </c>
    </row>
    <row r="282" spans="1:22" s="6" customFormat="1" ht="46.8" x14ac:dyDescent="0.3">
      <c r="A282" s="6">
        <v>1</v>
      </c>
      <c r="B282" s="6">
        <v>1958</v>
      </c>
      <c r="C282" s="7">
        <v>19809</v>
      </c>
      <c r="D282" s="6" t="s">
        <v>768</v>
      </c>
      <c r="E282" s="2" t="s">
        <v>1129</v>
      </c>
      <c r="F282" s="116" t="s">
        <v>885</v>
      </c>
      <c r="G282" s="116" t="s">
        <v>520</v>
      </c>
      <c r="H282" s="6" t="s">
        <v>1112</v>
      </c>
      <c r="I282" s="6" t="s">
        <v>35</v>
      </c>
      <c r="J282" s="6" t="s">
        <v>1168</v>
      </c>
      <c r="K282" s="6" t="s">
        <v>763</v>
      </c>
      <c r="L282" s="6" t="s">
        <v>642</v>
      </c>
      <c r="M282" s="6" t="s">
        <v>764</v>
      </c>
      <c r="N282" s="6" t="s">
        <v>751</v>
      </c>
      <c r="O282" s="6" t="s">
        <v>679</v>
      </c>
      <c r="R282" s="6" t="s">
        <v>802</v>
      </c>
      <c r="S282" s="6" t="s">
        <v>680</v>
      </c>
      <c r="V282" s="6" t="s">
        <v>888</v>
      </c>
    </row>
    <row r="283" spans="1:22" s="6" customFormat="1" ht="31.2" x14ac:dyDescent="0.3">
      <c r="A283" s="6">
        <v>1</v>
      </c>
      <c r="B283" s="6">
        <v>1958</v>
      </c>
      <c r="C283" s="7">
        <v>19863</v>
      </c>
      <c r="D283" s="6" t="s">
        <v>807</v>
      </c>
      <c r="E283" s="6" t="s">
        <v>808</v>
      </c>
      <c r="F283" s="116"/>
      <c r="G283" s="116"/>
      <c r="H283" s="6" t="s">
        <v>1112</v>
      </c>
      <c r="I283" s="6" t="s">
        <v>35</v>
      </c>
      <c r="V283" s="6" t="s">
        <v>888</v>
      </c>
    </row>
    <row r="284" spans="1:22" s="6" customFormat="1" ht="31.2" x14ac:dyDescent="0.3">
      <c r="A284" s="6">
        <v>1</v>
      </c>
      <c r="B284" s="6">
        <v>1958</v>
      </c>
      <c r="C284" s="7">
        <v>20038</v>
      </c>
      <c r="D284" s="6" t="s">
        <v>813</v>
      </c>
      <c r="E284" s="6" t="s">
        <v>810</v>
      </c>
      <c r="F284" s="116" t="s">
        <v>682</v>
      </c>
      <c r="G284" s="116" t="s">
        <v>520</v>
      </c>
      <c r="H284" s="6" t="s">
        <v>1112</v>
      </c>
      <c r="I284" s="6" t="s">
        <v>35</v>
      </c>
      <c r="J284" s="6" t="s">
        <v>1168</v>
      </c>
      <c r="K284" s="6" t="s">
        <v>811</v>
      </c>
      <c r="L284" s="6" t="s">
        <v>746</v>
      </c>
      <c r="M284" s="6" t="s">
        <v>804</v>
      </c>
      <c r="N284" s="6" t="s">
        <v>812</v>
      </c>
      <c r="V284" s="6" t="s">
        <v>888</v>
      </c>
    </row>
    <row r="285" spans="1:22" s="6" customFormat="1" ht="31.2" x14ac:dyDescent="0.3">
      <c r="A285" s="6">
        <v>1</v>
      </c>
      <c r="B285" s="6">
        <v>1958</v>
      </c>
      <c r="C285" s="7">
        <v>20039</v>
      </c>
      <c r="D285" s="6" t="s">
        <v>809</v>
      </c>
      <c r="E285" s="6" t="s">
        <v>810</v>
      </c>
      <c r="F285" s="116" t="s">
        <v>885</v>
      </c>
      <c r="G285" s="116" t="s">
        <v>520</v>
      </c>
      <c r="H285" s="6" t="s">
        <v>1112</v>
      </c>
      <c r="I285" s="6" t="s">
        <v>35</v>
      </c>
      <c r="J285" s="6" t="s">
        <v>1168</v>
      </c>
      <c r="K285" s="6" t="s">
        <v>811</v>
      </c>
      <c r="L285" s="6" t="s">
        <v>746</v>
      </c>
      <c r="M285" s="6" t="s">
        <v>804</v>
      </c>
      <c r="N285" s="6" t="s">
        <v>812</v>
      </c>
      <c r="V285" s="6" t="s">
        <v>888</v>
      </c>
    </row>
    <row r="286" spans="1:22" s="6" customFormat="1" ht="46.8" x14ac:dyDescent="0.3">
      <c r="A286" s="6">
        <v>1</v>
      </c>
      <c r="B286" s="6">
        <v>1959</v>
      </c>
      <c r="C286" s="7">
        <v>20165</v>
      </c>
      <c r="D286" s="6" t="s">
        <v>681</v>
      </c>
      <c r="E286" s="2" t="s">
        <v>1129</v>
      </c>
      <c r="F286" s="116" t="s">
        <v>839</v>
      </c>
      <c r="G286" s="116" t="s">
        <v>520</v>
      </c>
      <c r="H286" s="6" t="s">
        <v>1112</v>
      </c>
      <c r="I286" s="6" t="s">
        <v>35</v>
      </c>
      <c r="J286" s="6" t="s">
        <v>1168</v>
      </c>
      <c r="K286" s="6" t="s">
        <v>803</v>
      </c>
      <c r="L286" s="6" t="s">
        <v>642</v>
      </c>
      <c r="M286" s="6" t="s">
        <v>804</v>
      </c>
      <c r="N286" s="6" t="s">
        <v>751</v>
      </c>
      <c r="O286" s="6" t="s">
        <v>679</v>
      </c>
      <c r="R286" s="6" t="s">
        <v>805</v>
      </c>
      <c r="S286" s="6" t="s">
        <v>806</v>
      </c>
      <c r="V286" s="6" t="s">
        <v>888</v>
      </c>
    </row>
    <row r="287" spans="1:22" s="6" customFormat="1" ht="46.8" x14ac:dyDescent="0.3">
      <c r="A287" s="6">
        <v>1</v>
      </c>
      <c r="B287" s="6">
        <v>1959</v>
      </c>
      <c r="C287" s="7">
        <v>20166</v>
      </c>
      <c r="D287" s="6" t="s">
        <v>768</v>
      </c>
      <c r="E287" s="2" t="s">
        <v>1129</v>
      </c>
      <c r="F287" s="116" t="s">
        <v>885</v>
      </c>
      <c r="G287" s="116" t="s">
        <v>520</v>
      </c>
      <c r="H287" s="6" t="s">
        <v>1112</v>
      </c>
      <c r="I287" s="6" t="s">
        <v>35</v>
      </c>
      <c r="J287" s="6" t="s">
        <v>1168</v>
      </c>
      <c r="K287" s="6" t="s">
        <v>803</v>
      </c>
      <c r="L287" s="6" t="s">
        <v>642</v>
      </c>
      <c r="M287" s="6" t="s">
        <v>804</v>
      </c>
      <c r="N287" s="6" t="s">
        <v>751</v>
      </c>
      <c r="O287" s="6" t="s">
        <v>679</v>
      </c>
      <c r="R287" s="6" t="s">
        <v>805</v>
      </c>
      <c r="S287" s="6" t="s">
        <v>806</v>
      </c>
      <c r="V287" s="6" t="s">
        <v>888</v>
      </c>
    </row>
    <row r="288" spans="1:22" s="6" customFormat="1" ht="31.2" x14ac:dyDescent="0.3">
      <c r="A288" s="6">
        <v>1</v>
      </c>
      <c r="B288" s="6">
        <v>1959</v>
      </c>
      <c r="C288" s="7">
        <v>20409</v>
      </c>
      <c r="D288" s="6" t="s">
        <v>814</v>
      </c>
      <c r="E288" s="6" t="s">
        <v>820</v>
      </c>
      <c r="F288" s="116" t="s">
        <v>821</v>
      </c>
      <c r="G288" s="116" t="s">
        <v>520</v>
      </c>
      <c r="H288" s="6" t="s">
        <v>1112</v>
      </c>
      <c r="I288" s="6" t="s">
        <v>35</v>
      </c>
      <c r="J288" s="6" t="s">
        <v>822</v>
      </c>
      <c r="K288" s="6" t="s">
        <v>811</v>
      </c>
      <c r="V288" s="6" t="s">
        <v>888</v>
      </c>
    </row>
    <row r="289" spans="1:22" s="6" customFormat="1" ht="46.8" x14ac:dyDescent="0.3">
      <c r="A289" s="6">
        <v>1</v>
      </c>
      <c r="B289" s="6">
        <v>1960</v>
      </c>
      <c r="C289" s="7">
        <v>20550</v>
      </c>
      <c r="D289" s="6" t="s">
        <v>681</v>
      </c>
      <c r="E289" s="2" t="s">
        <v>1129</v>
      </c>
      <c r="F289" s="116" t="s">
        <v>839</v>
      </c>
      <c r="G289" s="116" t="s">
        <v>520</v>
      </c>
      <c r="H289" s="6" t="s">
        <v>1112</v>
      </c>
      <c r="I289" s="6" t="s">
        <v>35</v>
      </c>
      <c r="J289" s="6" t="s">
        <v>1168</v>
      </c>
      <c r="K289" s="6" t="s">
        <v>823</v>
      </c>
      <c r="L289" s="6" t="s">
        <v>642</v>
      </c>
      <c r="M289" s="6" t="s">
        <v>764</v>
      </c>
      <c r="N289" s="6" t="s">
        <v>751</v>
      </c>
      <c r="O289" s="6" t="s">
        <v>679</v>
      </c>
      <c r="R289" s="6" t="s">
        <v>805</v>
      </c>
      <c r="S289" s="6" t="s">
        <v>806</v>
      </c>
      <c r="V289" s="6" t="s">
        <v>888</v>
      </c>
    </row>
    <row r="290" spans="1:22" s="6" customFormat="1" ht="46.8" x14ac:dyDescent="0.3">
      <c r="A290" s="6">
        <v>1</v>
      </c>
      <c r="B290" s="6">
        <v>1960</v>
      </c>
      <c r="C290" s="7">
        <v>20551</v>
      </c>
      <c r="D290" s="6" t="s">
        <v>681</v>
      </c>
      <c r="E290" s="2" t="s">
        <v>1129</v>
      </c>
      <c r="F290" s="116" t="s">
        <v>885</v>
      </c>
      <c r="G290" s="116" t="s">
        <v>520</v>
      </c>
      <c r="H290" s="6" t="s">
        <v>1112</v>
      </c>
      <c r="I290" s="6" t="s">
        <v>35</v>
      </c>
      <c r="J290" s="6" t="s">
        <v>1168</v>
      </c>
      <c r="K290" s="6" t="s">
        <v>823</v>
      </c>
      <c r="L290" s="6" t="s">
        <v>642</v>
      </c>
      <c r="M290" s="6" t="s">
        <v>764</v>
      </c>
      <c r="N290" s="6" t="s">
        <v>751</v>
      </c>
      <c r="O290" s="6" t="s">
        <v>679</v>
      </c>
      <c r="R290" s="6" t="s">
        <v>805</v>
      </c>
      <c r="S290" s="6" t="s">
        <v>806</v>
      </c>
      <c r="V290" s="6" t="s">
        <v>888</v>
      </c>
    </row>
    <row r="291" spans="1:22" s="6" customFormat="1" ht="31.2" x14ac:dyDescent="0.3">
      <c r="A291" s="6">
        <v>1</v>
      </c>
      <c r="B291" s="6">
        <v>1960</v>
      </c>
      <c r="C291" s="7">
        <v>20591</v>
      </c>
      <c r="D291" s="6" t="s">
        <v>807</v>
      </c>
      <c r="E291" s="6" t="s">
        <v>808</v>
      </c>
      <c r="F291" s="116"/>
      <c r="G291" s="116"/>
      <c r="H291" s="6" t="s">
        <v>948</v>
      </c>
      <c r="I291" s="6" t="s">
        <v>35</v>
      </c>
      <c r="V291" s="6" t="s">
        <v>888</v>
      </c>
    </row>
    <row r="292" spans="1:22" s="6" customFormat="1" ht="31.2" x14ac:dyDescent="0.3">
      <c r="A292" s="6">
        <v>1</v>
      </c>
      <c r="B292" s="6">
        <v>1960</v>
      </c>
      <c r="C292" s="7">
        <v>20802</v>
      </c>
      <c r="D292" s="6" t="s">
        <v>744</v>
      </c>
      <c r="E292" s="6" t="s">
        <v>1128</v>
      </c>
      <c r="F292" s="116" t="s">
        <v>839</v>
      </c>
      <c r="G292" s="116" t="s">
        <v>520</v>
      </c>
      <c r="H292" s="6" t="s">
        <v>1112</v>
      </c>
      <c r="I292" s="6" t="s">
        <v>35</v>
      </c>
      <c r="J292" s="6" t="s">
        <v>1168</v>
      </c>
      <c r="K292" s="6" t="s">
        <v>823</v>
      </c>
      <c r="L292" s="6" t="s">
        <v>824</v>
      </c>
      <c r="M292" s="6" t="s">
        <v>825</v>
      </c>
      <c r="N292" s="6" t="s">
        <v>812</v>
      </c>
      <c r="V292" s="6" t="s">
        <v>888</v>
      </c>
    </row>
    <row r="293" spans="1:22" s="6" customFormat="1" ht="31.2" x14ac:dyDescent="0.3">
      <c r="A293" s="6">
        <v>1</v>
      </c>
      <c r="B293" s="6">
        <v>1960</v>
      </c>
      <c r="C293" s="7">
        <v>20803</v>
      </c>
      <c r="D293" s="6" t="s">
        <v>826</v>
      </c>
      <c r="E293" s="6" t="s">
        <v>1128</v>
      </c>
      <c r="F293" s="116" t="s">
        <v>885</v>
      </c>
      <c r="G293" s="116" t="s">
        <v>520</v>
      </c>
      <c r="H293" s="6" t="s">
        <v>1112</v>
      </c>
      <c r="I293" s="6" t="s">
        <v>35</v>
      </c>
      <c r="J293" s="6" t="s">
        <v>1168</v>
      </c>
      <c r="K293" s="6" t="s">
        <v>823</v>
      </c>
      <c r="L293" s="6" t="s">
        <v>824</v>
      </c>
      <c r="M293" s="6" t="s">
        <v>825</v>
      </c>
      <c r="N293" s="6" t="s">
        <v>812</v>
      </c>
      <c r="V293" s="6" t="s">
        <v>888</v>
      </c>
    </row>
    <row r="294" spans="1:22" s="6" customFormat="1" ht="46.8" x14ac:dyDescent="0.3">
      <c r="A294" s="6">
        <v>1</v>
      </c>
      <c r="B294" s="6">
        <v>1961</v>
      </c>
      <c r="C294" s="7">
        <v>20900</v>
      </c>
      <c r="D294" s="6" t="s">
        <v>681</v>
      </c>
      <c r="E294" s="2" t="s">
        <v>1129</v>
      </c>
      <c r="F294" s="116" t="s">
        <v>839</v>
      </c>
      <c r="G294" s="116" t="s">
        <v>520</v>
      </c>
      <c r="H294" s="6" t="s">
        <v>1112</v>
      </c>
      <c r="I294" s="6" t="s">
        <v>35</v>
      </c>
      <c r="J294" s="6" t="s">
        <v>1168</v>
      </c>
      <c r="K294" s="6" t="s">
        <v>823</v>
      </c>
      <c r="L294" s="6" t="s">
        <v>642</v>
      </c>
      <c r="M294" s="6" t="s">
        <v>949</v>
      </c>
      <c r="N294" s="6" t="s">
        <v>751</v>
      </c>
      <c r="O294" s="6" t="s">
        <v>679</v>
      </c>
      <c r="R294" s="6" t="s">
        <v>950</v>
      </c>
      <c r="S294" s="6" t="s">
        <v>806</v>
      </c>
      <c r="V294" s="6" t="s">
        <v>888</v>
      </c>
    </row>
    <row r="295" spans="1:22" s="6" customFormat="1" ht="46.8" x14ac:dyDescent="0.3">
      <c r="A295" s="6">
        <v>1</v>
      </c>
      <c r="B295" s="6">
        <v>1961</v>
      </c>
      <c r="C295" s="7">
        <v>20901</v>
      </c>
      <c r="D295" s="6" t="s">
        <v>951</v>
      </c>
      <c r="E295" s="2" t="s">
        <v>1129</v>
      </c>
      <c r="F295" s="116" t="s">
        <v>952</v>
      </c>
      <c r="G295" s="116" t="s">
        <v>520</v>
      </c>
      <c r="H295" s="6" t="s">
        <v>1112</v>
      </c>
      <c r="I295" s="6" t="s">
        <v>35</v>
      </c>
      <c r="J295" s="6" t="s">
        <v>1168</v>
      </c>
      <c r="K295" s="6" t="s">
        <v>823</v>
      </c>
      <c r="L295" s="6" t="s">
        <v>642</v>
      </c>
      <c r="M295" s="6" t="s">
        <v>949</v>
      </c>
      <c r="N295" s="6" t="s">
        <v>751</v>
      </c>
      <c r="O295" s="6" t="s">
        <v>679</v>
      </c>
      <c r="R295" s="6" t="s">
        <v>950</v>
      </c>
      <c r="S295" s="6" t="s">
        <v>806</v>
      </c>
      <c r="V295" s="6" t="s">
        <v>888</v>
      </c>
    </row>
    <row r="296" spans="1:22" s="6" customFormat="1" ht="31.2" x14ac:dyDescent="0.3">
      <c r="A296" s="6">
        <v>1</v>
      </c>
      <c r="B296" s="6">
        <v>1961</v>
      </c>
      <c r="C296" s="7">
        <v>21143</v>
      </c>
      <c r="D296" s="6" t="s">
        <v>292</v>
      </c>
      <c r="E296" s="6" t="s">
        <v>953</v>
      </c>
      <c r="F296" s="116" t="s">
        <v>821</v>
      </c>
      <c r="G296" s="116"/>
      <c r="H296" s="6" t="s">
        <v>759</v>
      </c>
      <c r="I296" s="6" t="s">
        <v>35</v>
      </c>
      <c r="J296" s="6" t="s">
        <v>1168</v>
      </c>
      <c r="K296" s="6" t="s">
        <v>864</v>
      </c>
      <c r="L296" s="6" t="s">
        <v>739</v>
      </c>
      <c r="M296" s="6" t="s">
        <v>742</v>
      </c>
      <c r="N296" s="6" t="s">
        <v>954</v>
      </c>
      <c r="V296" s="6" t="s">
        <v>888</v>
      </c>
    </row>
    <row r="297" spans="1:22" s="6" customFormat="1" ht="46.8" x14ac:dyDescent="0.3">
      <c r="A297" s="6">
        <v>1</v>
      </c>
      <c r="B297" s="6">
        <v>1962</v>
      </c>
      <c r="C297" s="7">
        <v>21285</v>
      </c>
      <c r="D297" s="6" t="s">
        <v>681</v>
      </c>
      <c r="E297" s="2" t="s">
        <v>1129</v>
      </c>
      <c r="F297" s="116" t="s">
        <v>839</v>
      </c>
      <c r="G297" s="116" t="s">
        <v>520</v>
      </c>
      <c r="H297" s="6" t="s">
        <v>1112</v>
      </c>
      <c r="I297" s="6" t="s">
        <v>35</v>
      </c>
      <c r="J297" s="6" t="s">
        <v>1168</v>
      </c>
      <c r="K297" s="6" t="s">
        <v>823</v>
      </c>
      <c r="L297" s="6" t="s">
        <v>642</v>
      </c>
      <c r="M297" s="6" t="s">
        <v>949</v>
      </c>
      <c r="N297" s="6" t="s">
        <v>751</v>
      </c>
      <c r="O297" s="6" t="s">
        <v>679</v>
      </c>
      <c r="R297" s="6" t="s">
        <v>950</v>
      </c>
      <c r="S297" s="6" t="s">
        <v>955</v>
      </c>
      <c r="V297" s="6" t="s">
        <v>888</v>
      </c>
    </row>
    <row r="298" spans="1:22" s="6" customFormat="1" ht="46.8" x14ac:dyDescent="0.3">
      <c r="A298" s="6">
        <v>1</v>
      </c>
      <c r="B298" s="6">
        <v>1962</v>
      </c>
      <c r="C298" s="7">
        <v>21286</v>
      </c>
      <c r="D298" s="6" t="s">
        <v>768</v>
      </c>
      <c r="E298" s="2" t="s">
        <v>1129</v>
      </c>
      <c r="F298" s="116" t="s">
        <v>952</v>
      </c>
      <c r="G298" s="116" t="s">
        <v>520</v>
      </c>
      <c r="H298" s="6" t="s">
        <v>1112</v>
      </c>
      <c r="I298" s="6" t="s">
        <v>35</v>
      </c>
      <c r="J298" s="6" t="s">
        <v>1168</v>
      </c>
      <c r="K298" s="6" t="s">
        <v>823</v>
      </c>
      <c r="L298" s="6" t="s">
        <v>642</v>
      </c>
      <c r="M298" s="6" t="s">
        <v>949</v>
      </c>
      <c r="N298" s="6" t="s">
        <v>751</v>
      </c>
      <c r="O298" s="6" t="s">
        <v>679</v>
      </c>
      <c r="R298" s="6" t="s">
        <v>950</v>
      </c>
      <c r="S298" s="6" t="s">
        <v>955</v>
      </c>
      <c r="V298" s="6" t="s">
        <v>888</v>
      </c>
    </row>
    <row r="299" spans="1:22" s="6" customFormat="1" ht="31.2" x14ac:dyDescent="0.3">
      <c r="A299" s="6">
        <v>1</v>
      </c>
      <c r="B299" s="6">
        <v>1962</v>
      </c>
      <c r="C299" s="7">
        <v>21487</v>
      </c>
      <c r="D299" s="6" t="s">
        <v>292</v>
      </c>
      <c r="E299" s="6" t="s">
        <v>434</v>
      </c>
      <c r="F299" s="116" t="s">
        <v>839</v>
      </c>
      <c r="G299" s="116" t="s">
        <v>520</v>
      </c>
      <c r="H299" s="6" t="s">
        <v>1112</v>
      </c>
      <c r="I299" s="6" t="s">
        <v>35</v>
      </c>
      <c r="J299" s="6" t="s">
        <v>956</v>
      </c>
      <c r="K299" s="6" t="s">
        <v>864</v>
      </c>
      <c r="L299" s="6" t="s">
        <v>739</v>
      </c>
      <c r="M299" s="6" t="s">
        <v>742</v>
      </c>
      <c r="N299" s="6" t="s">
        <v>741</v>
      </c>
      <c r="V299" s="6" t="s">
        <v>888</v>
      </c>
    </row>
    <row r="300" spans="1:22" s="37" customFormat="1" x14ac:dyDescent="0.3">
      <c r="B300" s="37">
        <v>1963</v>
      </c>
      <c r="C300" s="38"/>
      <c r="F300" s="121"/>
      <c r="G300" s="121"/>
      <c r="H300" s="39"/>
      <c r="I300" s="39"/>
    </row>
    <row r="301" spans="1:22" s="6" customFormat="1" ht="31.2" x14ac:dyDescent="0.3">
      <c r="A301" s="6">
        <v>1</v>
      </c>
      <c r="B301" s="6">
        <v>1964</v>
      </c>
      <c r="C301" s="7">
        <v>22221</v>
      </c>
      <c r="D301" s="6" t="s">
        <v>813</v>
      </c>
      <c r="E301" s="6" t="s">
        <v>1154</v>
      </c>
      <c r="F301" s="116" t="s">
        <v>709</v>
      </c>
      <c r="G301" s="116"/>
      <c r="H301" s="6" t="s">
        <v>1112</v>
      </c>
      <c r="I301" s="6" t="s">
        <v>35</v>
      </c>
      <c r="J301" s="6" t="s">
        <v>1168</v>
      </c>
      <c r="K301" s="6" t="s">
        <v>1212</v>
      </c>
      <c r="M301" s="6" t="s">
        <v>1213</v>
      </c>
      <c r="N301" s="6" t="s">
        <v>741</v>
      </c>
      <c r="T301" s="6" t="s">
        <v>1214</v>
      </c>
      <c r="V301" s="9" t="s">
        <v>1215</v>
      </c>
    </row>
    <row r="302" spans="1:22" s="6" customFormat="1" ht="31.2" x14ac:dyDescent="0.3">
      <c r="A302" s="6">
        <v>1</v>
      </c>
      <c r="B302" s="6">
        <v>1964</v>
      </c>
      <c r="C302" s="7">
        <v>22222</v>
      </c>
      <c r="D302" s="6" t="s">
        <v>292</v>
      </c>
      <c r="E302" s="6" t="s">
        <v>1154</v>
      </c>
      <c r="F302" s="116" t="s">
        <v>675</v>
      </c>
      <c r="G302" s="116"/>
      <c r="H302" s="6" t="s">
        <v>1112</v>
      </c>
      <c r="I302" s="6" t="s">
        <v>35</v>
      </c>
      <c r="J302" s="6" t="s">
        <v>1168</v>
      </c>
      <c r="K302" s="6" t="s">
        <v>1212</v>
      </c>
      <c r="M302" s="6" t="s">
        <v>1213</v>
      </c>
      <c r="N302" s="6" t="s">
        <v>741</v>
      </c>
      <c r="T302" s="6" t="s">
        <v>1214</v>
      </c>
      <c r="V302" s="9" t="s">
        <v>1215</v>
      </c>
    </row>
    <row r="303" spans="1:22" s="6" customFormat="1" ht="46.8" x14ac:dyDescent="0.3">
      <c r="A303" s="6">
        <v>1</v>
      </c>
      <c r="B303" s="6">
        <v>1965</v>
      </c>
      <c r="C303" s="7">
        <v>22377</v>
      </c>
      <c r="D303" s="6" t="s">
        <v>681</v>
      </c>
      <c r="E303" s="2" t="s">
        <v>1129</v>
      </c>
      <c r="F303" s="116" t="s">
        <v>1221</v>
      </c>
      <c r="G303" s="116"/>
      <c r="H303" s="6" t="s">
        <v>1112</v>
      </c>
      <c r="I303" s="6" t="s">
        <v>35</v>
      </c>
      <c r="J303" s="6" t="s">
        <v>1168</v>
      </c>
      <c r="K303" s="6" t="s">
        <v>1223</v>
      </c>
      <c r="L303" s="6" t="s">
        <v>1224</v>
      </c>
      <c r="M303" s="6" t="s">
        <v>1225</v>
      </c>
      <c r="N303" s="6" t="s">
        <v>1117</v>
      </c>
      <c r="O303" s="6" t="s">
        <v>1115</v>
      </c>
      <c r="R303" s="6" t="s">
        <v>1116</v>
      </c>
      <c r="S303" s="6" t="s">
        <v>955</v>
      </c>
      <c r="V303" s="6" t="s">
        <v>1220</v>
      </c>
    </row>
    <row r="304" spans="1:22" s="6" customFormat="1" ht="46.8" x14ac:dyDescent="0.3">
      <c r="A304" s="6">
        <v>1</v>
      </c>
      <c r="B304" s="6">
        <v>1965</v>
      </c>
      <c r="C304" s="7">
        <v>22378</v>
      </c>
      <c r="D304" s="6" t="s">
        <v>768</v>
      </c>
      <c r="E304" s="2" t="s">
        <v>1129</v>
      </c>
      <c r="F304" s="116" t="s">
        <v>1222</v>
      </c>
      <c r="G304" s="116"/>
      <c r="H304" s="6" t="s">
        <v>1112</v>
      </c>
      <c r="I304" s="6" t="s">
        <v>35</v>
      </c>
      <c r="J304" s="6" t="s">
        <v>1168</v>
      </c>
      <c r="K304" s="6" t="s">
        <v>1223</v>
      </c>
      <c r="L304" s="6" t="s">
        <v>1224</v>
      </c>
      <c r="M304" s="6" t="s">
        <v>1225</v>
      </c>
      <c r="N304" s="6" t="s">
        <v>1117</v>
      </c>
      <c r="O304" s="6" t="s">
        <v>1115</v>
      </c>
      <c r="R304" s="6" t="s">
        <v>1116</v>
      </c>
      <c r="S304" s="6" t="s">
        <v>955</v>
      </c>
      <c r="V304" s="6" t="s">
        <v>1220</v>
      </c>
    </row>
    <row r="305" spans="1:22" s="6" customFormat="1" x14ac:dyDescent="0.3">
      <c r="A305" s="6">
        <v>1</v>
      </c>
      <c r="B305" s="6">
        <v>1965</v>
      </c>
      <c r="C305" s="7">
        <v>22608</v>
      </c>
      <c r="D305" s="6" t="s">
        <v>53</v>
      </c>
      <c r="E305" s="6" t="s">
        <v>1164</v>
      </c>
      <c r="F305" s="116" t="s">
        <v>925</v>
      </c>
      <c r="G305" s="116"/>
      <c r="H305" s="6" t="s">
        <v>975</v>
      </c>
      <c r="I305" s="6" t="s">
        <v>937</v>
      </c>
      <c r="V305" s="9" t="s">
        <v>1021</v>
      </c>
    </row>
    <row r="306" spans="1:22" s="6" customFormat="1" ht="46.8" x14ac:dyDescent="0.3">
      <c r="A306" s="6">
        <v>1</v>
      </c>
      <c r="B306" s="6">
        <v>1966</v>
      </c>
      <c r="C306" s="7">
        <v>22740</v>
      </c>
      <c r="D306" s="6" t="s">
        <v>681</v>
      </c>
      <c r="E306" s="2" t="s">
        <v>1129</v>
      </c>
      <c r="F306" s="116" t="s">
        <v>1221</v>
      </c>
      <c r="G306" s="116"/>
      <c r="H306" s="6" t="s">
        <v>1112</v>
      </c>
      <c r="I306" s="6" t="s">
        <v>35</v>
      </c>
      <c r="J306" s="6" t="s">
        <v>1168</v>
      </c>
      <c r="K306" s="6" t="s">
        <v>1223</v>
      </c>
      <c r="L306" s="6" t="s">
        <v>1101</v>
      </c>
      <c r="M306" s="6" t="s">
        <v>1102</v>
      </c>
      <c r="N306" s="6" t="s">
        <v>1105</v>
      </c>
      <c r="O306" s="6" t="s">
        <v>1103</v>
      </c>
      <c r="R306" s="6" t="s">
        <v>1104</v>
      </c>
      <c r="S306" s="6" t="s">
        <v>955</v>
      </c>
      <c r="V306" s="6" t="s">
        <v>1220</v>
      </c>
    </row>
    <row r="307" spans="1:22" s="6" customFormat="1" ht="46.8" x14ac:dyDescent="0.3">
      <c r="A307" s="6">
        <v>1</v>
      </c>
      <c r="B307" s="6">
        <v>1966</v>
      </c>
      <c r="C307" s="7">
        <v>22741</v>
      </c>
      <c r="D307" s="6" t="s">
        <v>768</v>
      </c>
      <c r="E307" s="2" t="s">
        <v>1129</v>
      </c>
      <c r="F307" s="116" t="s">
        <v>1106</v>
      </c>
      <c r="G307" s="116"/>
      <c r="H307" s="6" t="s">
        <v>1112</v>
      </c>
      <c r="I307" s="6" t="s">
        <v>35</v>
      </c>
      <c r="J307" s="6" t="s">
        <v>1168</v>
      </c>
      <c r="K307" s="6" t="s">
        <v>1223</v>
      </c>
      <c r="L307" s="6" t="s">
        <v>1101</v>
      </c>
      <c r="M307" s="6" t="s">
        <v>1107</v>
      </c>
      <c r="N307" s="6" t="s">
        <v>1105</v>
      </c>
      <c r="O307" s="6" t="s">
        <v>1103</v>
      </c>
      <c r="R307" s="6" t="s">
        <v>1104</v>
      </c>
      <c r="S307" s="6" t="s">
        <v>955</v>
      </c>
      <c r="V307" s="6" t="s">
        <v>1220</v>
      </c>
    </row>
    <row r="308" spans="1:22" s="10" customFormat="1" x14ac:dyDescent="0.3">
      <c r="C308" s="11">
        <v>22827</v>
      </c>
      <c r="F308" s="118"/>
      <c r="G308" s="118"/>
      <c r="H308" s="10" t="s">
        <v>659</v>
      </c>
      <c r="I308" s="10" t="s">
        <v>995</v>
      </c>
    </row>
    <row r="309" spans="1:22" s="6" customFormat="1" ht="31.2" x14ac:dyDescent="0.3">
      <c r="A309" s="6">
        <v>1</v>
      </c>
      <c r="B309" s="6">
        <v>1966</v>
      </c>
      <c r="C309" s="7">
        <v>22986</v>
      </c>
      <c r="D309" s="6" t="s">
        <v>53</v>
      </c>
      <c r="E309" s="6" t="s">
        <v>635</v>
      </c>
      <c r="F309" s="116" t="s">
        <v>1221</v>
      </c>
      <c r="G309" s="116"/>
      <c r="H309" s="6" t="s">
        <v>56</v>
      </c>
      <c r="I309" s="6" t="s">
        <v>1108</v>
      </c>
      <c r="J309" s="6" t="s">
        <v>1168</v>
      </c>
      <c r="T309" s="6" t="s">
        <v>1109</v>
      </c>
      <c r="V309" s="6" t="s">
        <v>1110</v>
      </c>
    </row>
    <row r="310" spans="1:22" s="6" customFormat="1" ht="46.8" x14ac:dyDescent="0.3">
      <c r="A310" s="6">
        <v>1</v>
      </c>
      <c r="B310" s="6">
        <v>1967</v>
      </c>
      <c r="C310" s="7">
        <v>23115</v>
      </c>
      <c r="D310" s="6" t="s">
        <v>1175</v>
      </c>
      <c r="E310" s="2" t="s">
        <v>1129</v>
      </c>
      <c r="F310" s="116"/>
      <c r="G310" s="116"/>
      <c r="H310" s="6" t="s">
        <v>1112</v>
      </c>
      <c r="I310" s="6" t="s">
        <v>937</v>
      </c>
      <c r="J310" s="6" t="s">
        <v>1168</v>
      </c>
      <c r="K310" s="6" t="s">
        <v>823</v>
      </c>
      <c r="L310" s="6" t="s">
        <v>817</v>
      </c>
      <c r="M310" s="6" t="s">
        <v>1131</v>
      </c>
      <c r="N310" s="6" t="s">
        <v>772</v>
      </c>
      <c r="O310" s="6" t="s">
        <v>1062</v>
      </c>
      <c r="R310" s="6" t="s">
        <v>1063</v>
      </c>
      <c r="S310" s="6" t="s">
        <v>945</v>
      </c>
      <c r="V310" s="6" t="s">
        <v>1203</v>
      </c>
    </row>
    <row r="311" spans="1:22" s="6" customFormat="1" ht="46.8" x14ac:dyDescent="0.3">
      <c r="A311" s="6">
        <v>1</v>
      </c>
      <c r="B311" s="6">
        <v>1967</v>
      </c>
      <c r="C311" s="7">
        <v>23116</v>
      </c>
      <c r="D311" s="6" t="s">
        <v>1176</v>
      </c>
      <c r="E311" s="2" t="s">
        <v>1129</v>
      </c>
      <c r="F311" s="116"/>
      <c r="G311" s="116"/>
      <c r="H311" s="6" t="s">
        <v>1112</v>
      </c>
      <c r="I311" s="6" t="s">
        <v>937</v>
      </c>
      <c r="J311" s="6" t="s">
        <v>1168</v>
      </c>
      <c r="K311" s="6" t="s">
        <v>823</v>
      </c>
      <c r="L311" s="6" t="s">
        <v>817</v>
      </c>
      <c r="M311" s="6" t="s">
        <v>1131</v>
      </c>
      <c r="N311" s="6" t="s">
        <v>772</v>
      </c>
      <c r="O311" s="6" t="s">
        <v>1062</v>
      </c>
      <c r="R311" s="6" t="s">
        <v>1063</v>
      </c>
      <c r="S311" s="6" t="s">
        <v>945</v>
      </c>
      <c r="V311" s="6" t="s">
        <v>1203</v>
      </c>
    </row>
    <row r="312" spans="1:22" s="37" customFormat="1" x14ac:dyDescent="0.3">
      <c r="B312" s="37">
        <v>1967</v>
      </c>
      <c r="C312" s="38"/>
      <c r="F312" s="121"/>
      <c r="G312" s="121"/>
    </row>
    <row r="313" spans="1:22" s="6" customFormat="1" ht="46.8" x14ac:dyDescent="0.3">
      <c r="A313" s="6">
        <v>1</v>
      </c>
      <c r="B313" s="6">
        <v>1968</v>
      </c>
      <c r="C313" s="7">
        <v>23469</v>
      </c>
      <c r="D313" s="6" t="s">
        <v>681</v>
      </c>
      <c r="E313" s="2" t="s">
        <v>1129</v>
      </c>
      <c r="F313" s="116" t="s">
        <v>1111</v>
      </c>
      <c r="G313" s="116"/>
      <c r="H313" s="6" t="s">
        <v>1112</v>
      </c>
      <c r="I313" s="6" t="s">
        <v>995</v>
      </c>
      <c r="J313" s="6" t="s">
        <v>1168</v>
      </c>
      <c r="K313" s="6" t="s">
        <v>996</v>
      </c>
      <c r="L313" s="6" t="s">
        <v>1130</v>
      </c>
      <c r="M313" s="6" t="s">
        <v>1131</v>
      </c>
      <c r="N313" s="6" t="s">
        <v>1061</v>
      </c>
      <c r="O313" s="6" t="s">
        <v>1062</v>
      </c>
      <c r="R313" s="6" t="s">
        <v>1063</v>
      </c>
      <c r="S313" s="6" t="s">
        <v>1064</v>
      </c>
      <c r="V313" s="6" t="s">
        <v>1220</v>
      </c>
    </row>
    <row r="314" spans="1:22" s="6" customFormat="1" ht="46.8" x14ac:dyDescent="0.3">
      <c r="A314" s="6">
        <v>1</v>
      </c>
      <c r="B314" s="6">
        <v>1968</v>
      </c>
      <c r="C314" s="7">
        <v>23470</v>
      </c>
      <c r="D314" s="6" t="s">
        <v>768</v>
      </c>
      <c r="E314" s="2" t="s">
        <v>1129</v>
      </c>
      <c r="F314" s="116" t="s">
        <v>1065</v>
      </c>
      <c r="G314" s="116"/>
      <c r="H314" s="6" t="s">
        <v>1112</v>
      </c>
      <c r="I314" s="6" t="s">
        <v>995</v>
      </c>
      <c r="J314" s="6" t="s">
        <v>1168</v>
      </c>
      <c r="K314" s="6" t="s">
        <v>996</v>
      </c>
      <c r="L314" s="6" t="s">
        <v>1130</v>
      </c>
      <c r="M314" s="6" t="s">
        <v>1131</v>
      </c>
      <c r="N314" s="6" t="s">
        <v>1061</v>
      </c>
      <c r="O314" s="6" t="s">
        <v>1062</v>
      </c>
      <c r="R314" s="6" t="s">
        <v>1063</v>
      </c>
      <c r="S314" s="6" t="s">
        <v>1064</v>
      </c>
      <c r="V314" s="6" t="s">
        <v>1220</v>
      </c>
    </row>
    <row r="315" spans="1:22" s="6" customFormat="1" ht="31.2" x14ac:dyDescent="0.3">
      <c r="A315" s="6">
        <v>1</v>
      </c>
      <c r="B315" s="6">
        <v>1968</v>
      </c>
      <c r="C315" s="7">
        <v>23518</v>
      </c>
      <c r="D315" s="6" t="s">
        <v>98</v>
      </c>
      <c r="E315" s="6" t="s">
        <v>55</v>
      </c>
      <c r="F315" s="116" t="s">
        <v>1197</v>
      </c>
      <c r="G315" s="116"/>
      <c r="H315" s="6" t="s">
        <v>1112</v>
      </c>
      <c r="I315" s="6" t="s">
        <v>937</v>
      </c>
      <c r="J315" s="6" t="s">
        <v>1168</v>
      </c>
      <c r="K315" s="6" t="s">
        <v>871</v>
      </c>
      <c r="L315" s="6" t="s">
        <v>1049</v>
      </c>
      <c r="M315" s="6" t="s">
        <v>872</v>
      </c>
      <c r="N315" s="6" t="s">
        <v>873</v>
      </c>
      <c r="O315" s="6" t="s">
        <v>874</v>
      </c>
      <c r="V315" s="9" t="s">
        <v>1021</v>
      </c>
    </row>
    <row r="316" spans="1:22" s="10" customFormat="1" x14ac:dyDescent="0.3">
      <c r="C316" s="11">
        <v>23742</v>
      </c>
      <c r="F316" s="118"/>
      <c r="G316" s="118"/>
      <c r="H316" s="10" t="s">
        <v>659</v>
      </c>
      <c r="I316" s="10" t="s">
        <v>1027</v>
      </c>
    </row>
    <row r="317" spans="1:22" s="6" customFormat="1" ht="46.8" x14ac:dyDescent="0.3">
      <c r="A317" s="6">
        <v>1</v>
      </c>
      <c r="B317" s="6">
        <v>1969</v>
      </c>
      <c r="C317" s="7">
        <v>23832</v>
      </c>
      <c r="D317" s="6" t="s">
        <v>681</v>
      </c>
      <c r="E317" s="2" t="s">
        <v>1129</v>
      </c>
      <c r="F317" s="116" t="s">
        <v>952</v>
      </c>
      <c r="G317" s="116"/>
      <c r="H317" s="6" t="s">
        <v>1112</v>
      </c>
      <c r="I317" s="6" t="s">
        <v>1027</v>
      </c>
      <c r="J317" s="6" t="s">
        <v>1168</v>
      </c>
      <c r="K317" s="6" t="s">
        <v>1066</v>
      </c>
      <c r="L317" s="6" t="s">
        <v>1130</v>
      </c>
      <c r="M317" s="6" t="s">
        <v>1194</v>
      </c>
      <c r="N317" s="6" t="s">
        <v>1196</v>
      </c>
      <c r="O317" s="6" t="s">
        <v>1062</v>
      </c>
      <c r="R317" s="6" t="s">
        <v>1195</v>
      </c>
      <c r="S317" s="6" t="s">
        <v>1064</v>
      </c>
      <c r="V317" s="6" t="s">
        <v>1220</v>
      </c>
    </row>
    <row r="318" spans="1:22" s="6" customFormat="1" ht="46.8" x14ac:dyDescent="0.3">
      <c r="A318" s="6">
        <v>1</v>
      </c>
      <c r="B318" s="6">
        <v>1969</v>
      </c>
      <c r="C318" s="7">
        <v>23833</v>
      </c>
      <c r="D318" s="6" t="s">
        <v>951</v>
      </c>
      <c r="E318" s="2" t="s">
        <v>1129</v>
      </c>
      <c r="F318" s="116" t="s">
        <v>1106</v>
      </c>
      <c r="G318" s="116"/>
      <c r="H318" s="6" t="s">
        <v>1112</v>
      </c>
      <c r="I318" s="6" t="s">
        <v>1027</v>
      </c>
      <c r="J318" s="6" t="s">
        <v>1168</v>
      </c>
      <c r="K318" s="6" t="s">
        <v>1066</v>
      </c>
      <c r="L318" s="6" t="s">
        <v>1130</v>
      </c>
      <c r="M318" s="6" t="s">
        <v>1194</v>
      </c>
      <c r="N318" s="6" t="s">
        <v>1196</v>
      </c>
      <c r="O318" s="6" t="s">
        <v>1062</v>
      </c>
      <c r="R318" s="6" t="s">
        <v>1195</v>
      </c>
      <c r="S318" s="6" t="s">
        <v>1064</v>
      </c>
      <c r="V318" s="6" t="s">
        <v>1220</v>
      </c>
    </row>
    <row r="319" spans="1:22" s="6" customFormat="1" x14ac:dyDescent="0.3">
      <c r="A319" s="6">
        <v>1</v>
      </c>
      <c r="B319" s="6">
        <v>1969</v>
      </c>
      <c r="C319" s="7">
        <v>24056</v>
      </c>
      <c r="D319" s="6" t="s">
        <v>292</v>
      </c>
      <c r="E319" s="6" t="s">
        <v>981</v>
      </c>
      <c r="F319" s="116" t="s">
        <v>936</v>
      </c>
      <c r="G319" s="116"/>
      <c r="H319" s="6" t="s">
        <v>975</v>
      </c>
      <c r="I319" t="s">
        <v>1027</v>
      </c>
      <c r="J319" s="6" t="s">
        <v>875</v>
      </c>
      <c r="V319" s="9" t="s">
        <v>1021</v>
      </c>
    </row>
    <row r="320" spans="1:22" s="10" customFormat="1" x14ac:dyDescent="0.3">
      <c r="C320" s="11">
        <v>24107</v>
      </c>
      <c r="F320" s="118"/>
      <c r="G320" s="118"/>
      <c r="H320" s="10" t="s">
        <v>659</v>
      </c>
      <c r="I320" s="10" t="s">
        <v>978</v>
      </c>
    </row>
    <row r="321" spans="1:22" s="6" customFormat="1" ht="31.2" x14ac:dyDescent="0.3">
      <c r="A321" s="6">
        <v>1</v>
      </c>
      <c r="B321" s="6">
        <v>1970</v>
      </c>
      <c r="C321" s="7">
        <v>24189</v>
      </c>
      <c r="D321" s="6" t="s">
        <v>842</v>
      </c>
      <c r="E321" s="124" t="s">
        <v>1244</v>
      </c>
      <c r="F321" s="116" t="s">
        <v>776</v>
      </c>
      <c r="G321" s="116"/>
      <c r="H321" s="6" t="s">
        <v>1112</v>
      </c>
      <c r="I321" t="s">
        <v>999</v>
      </c>
      <c r="J321" s="6" t="s">
        <v>1168</v>
      </c>
      <c r="K321" s="6" t="s">
        <v>816</v>
      </c>
      <c r="L321" s="6" t="s">
        <v>817</v>
      </c>
      <c r="M321" s="6" t="s">
        <v>944</v>
      </c>
      <c r="N321" s="6" t="s">
        <v>945</v>
      </c>
      <c r="R321" s="6" t="s">
        <v>946</v>
      </c>
      <c r="S321" s="6" t="s">
        <v>947</v>
      </c>
      <c r="V321" s="9" t="s">
        <v>1021</v>
      </c>
    </row>
    <row r="322" spans="1:22" s="6" customFormat="1" ht="31.2" x14ac:dyDescent="0.3">
      <c r="A322" s="6">
        <v>1</v>
      </c>
      <c r="B322" s="6">
        <v>1970</v>
      </c>
      <c r="C322" s="7">
        <v>24190</v>
      </c>
      <c r="D322" s="6" t="s">
        <v>98</v>
      </c>
      <c r="E322" s="124" t="s">
        <v>1244</v>
      </c>
      <c r="F322" s="116" t="s">
        <v>998</v>
      </c>
      <c r="G322" s="116"/>
      <c r="H322" s="6" t="s">
        <v>1112</v>
      </c>
      <c r="I322" t="s">
        <v>999</v>
      </c>
      <c r="J322" s="6" t="s">
        <v>1168</v>
      </c>
      <c r="K322" s="6" t="s">
        <v>816</v>
      </c>
      <c r="L322" s="6" t="s">
        <v>817</v>
      </c>
      <c r="M322" s="6" t="s">
        <v>944</v>
      </c>
      <c r="N322" s="6" t="s">
        <v>945</v>
      </c>
      <c r="R322" s="6" t="s">
        <v>946</v>
      </c>
      <c r="S322" s="6" t="s">
        <v>947</v>
      </c>
      <c r="V322" s="9" t="s">
        <v>1021</v>
      </c>
    </row>
    <row r="323" spans="1:22" s="6" customFormat="1" ht="31.2" x14ac:dyDescent="0.3">
      <c r="A323" s="6">
        <v>1</v>
      </c>
      <c r="B323" s="6">
        <v>1971</v>
      </c>
      <c r="C323" s="7">
        <v>24617</v>
      </c>
      <c r="D323" s="6" t="s">
        <v>98</v>
      </c>
      <c r="E323" s="6" t="s">
        <v>1198</v>
      </c>
      <c r="F323" s="116" t="s">
        <v>998</v>
      </c>
      <c r="G323" s="116"/>
      <c r="H323" s="6" t="s">
        <v>1112</v>
      </c>
      <c r="I323" t="s">
        <v>1199</v>
      </c>
      <c r="J323" s="6" t="s">
        <v>1168</v>
      </c>
      <c r="K323" s="6" t="s">
        <v>1200</v>
      </c>
      <c r="L323" s="6" t="s">
        <v>817</v>
      </c>
      <c r="M323" s="6" t="s">
        <v>1201</v>
      </c>
      <c r="N323" s="6" t="s">
        <v>1202</v>
      </c>
      <c r="R323" s="6" t="s">
        <v>946</v>
      </c>
      <c r="S323" s="6" t="s">
        <v>947</v>
      </c>
      <c r="V323" s="9" t="s">
        <v>1203</v>
      </c>
    </row>
    <row r="324" spans="1:22" s="6" customFormat="1" ht="46.8" x14ac:dyDescent="0.3">
      <c r="A324" s="6">
        <v>1</v>
      </c>
      <c r="B324" s="6">
        <v>1971</v>
      </c>
      <c r="C324" s="7">
        <v>24800</v>
      </c>
      <c r="D324" s="6" t="s">
        <v>809</v>
      </c>
      <c r="E324" s="6" t="s">
        <v>983</v>
      </c>
      <c r="F324" s="116" t="s">
        <v>115</v>
      </c>
      <c r="G324" s="116"/>
      <c r="H324" s="6" t="s">
        <v>1068</v>
      </c>
      <c r="I324" t="s">
        <v>1027</v>
      </c>
      <c r="J324" s="6" t="s">
        <v>997</v>
      </c>
      <c r="K324" s="6" t="s">
        <v>1074</v>
      </c>
      <c r="L324" s="6" t="s">
        <v>1075</v>
      </c>
      <c r="M324" s="6" t="s">
        <v>1076</v>
      </c>
      <c r="N324" s="6" t="s">
        <v>1052</v>
      </c>
      <c r="O324" s="6" t="s">
        <v>815</v>
      </c>
      <c r="V324" s="9" t="s">
        <v>1021</v>
      </c>
    </row>
    <row r="325" spans="1:22" s="6" customFormat="1" x14ac:dyDescent="0.3">
      <c r="A325" s="6">
        <v>1</v>
      </c>
      <c r="B325" s="6">
        <v>1972</v>
      </c>
      <c r="C325" s="7">
        <v>24914</v>
      </c>
      <c r="D325" s="6" t="s">
        <v>98</v>
      </c>
      <c r="E325" s="6" t="s">
        <v>981</v>
      </c>
      <c r="F325" s="116" t="s">
        <v>925</v>
      </c>
      <c r="G325" s="116"/>
      <c r="H325" s="6" t="s">
        <v>982</v>
      </c>
      <c r="I325" t="s">
        <v>1027</v>
      </c>
      <c r="J325" s="6" t="s">
        <v>1073</v>
      </c>
      <c r="V325" s="9" t="s">
        <v>1021</v>
      </c>
    </row>
    <row r="326" spans="1:22" s="6" customFormat="1" ht="31.2" x14ac:dyDescent="0.3">
      <c r="A326" s="6">
        <v>1</v>
      </c>
      <c r="B326" s="6">
        <v>1972</v>
      </c>
      <c r="C326" s="7">
        <v>25164</v>
      </c>
      <c r="D326" s="6" t="s">
        <v>809</v>
      </c>
      <c r="E326" s="6" t="s">
        <v>983</v>
      </c>
      <c r="F326" s="116" t="s">
        <v>925</v>
      </c>
      <c r="G326" s="116"/>
      <c r="H326" s="6" t="s">
        <v>1068</v>
      </c>
      <c r="I326" t="s">
        <v>1027</v>
      </c>
      <c r="J326" s="6" t="s">
        <v>1172</v>
      </c>
      <c r="K326" s="6" t="s">
        <v>1069</v>
      </c>
      <c r="M326" s="6" t="s">
        <v>1070</v>
      </c>
      <c r="N326" s="6" t="s">
        <v>1071</v>
      </c>
      <c r="O326" s="6" t="s">
        <v>1072</v>
      </c>
      <c r="V326" s="9" t="s">
        <v>1021</v>
      </c>
    </row>
    <row r="327" spans="1:22" s="6" customFormat="1" ht="31.2" x14ac:dyDescent="0.3">
      <c r="A327" s="6">
        <v>1</v>
      </c>
      <c r="B327" s="6">
        <v>1973</v>
      </c>
      <c r="C327" s="7">
        <v>25310</v>
      </c>
      <c r="D327" s="6" t="s">
        <v>98</v>
      </c>
      <c r="E327" s="124" t="s">
        <v>1244</v>
      </c>
      <c r="F327" s="116" t="s">
        <v>1044</v>
      </c>
      <c r="G327" s="116"/>
      <c r="H327" s="6" t="s">
        <v>1112</v>
      </c>
      <c r="I327" s="6" t="s">
        <v>978</v>
      </c>
      <c r="J327" s="6" t="s">
        <v>1168</v>
      </c>
      <c r="K327" s="6" t="s">
        <v>1048</v>
      </c>
      <c r="L327" s="6" t="s">
        <v>1049</v>
      </c>
      <c r="M327" s="6" t="s">
        <v>1050</v>
      </c>
      <c r="N327" s="6" t="s">
        <v>1051</v>
      </c>
      <c r="R327" s="6" t="s">
        <v>1067</v>
      </c>
      <c r="S327" s="6" t="s">
        <v>1052</v>
      </c>
      <c r="V327" s="9" t="s">
        <v>1021</v>
      </c>
    </row>
    <row r="328" spans="1:22" s="6" customFormat="1" x14ac:dyDescent="0.3">
      <c r="A328" s="6">
        <v>1</v>
      </c>
      <c r="B328" s="6">
        <v>1973</v>
      </c>
      <c r="C328" s="7">
        <v>25488</v>
      </c>
      <c r="D328" s="6" t="s">
        <v>292</v>
      </c>
      <c r="E328" s="6" t="s">
        <v>1047</v>
      </c>
      <c r="F328" s="116" t="s">
        <v>925</v>
      </c>
      <c r="G328" s="116"/>
      <c r="H328" s="6" t="s">
        <v>1112</v>
      </c>
      <c r="I328" s="6" t="s">
        <v>978</v>
      </c>
      <c r="T328" s="6" t="s">
        <v>942</v>
      </c>
      <c r="V328" s="9" t="s">
        <v>1021</v>
      </c>
    </row>
    <row r="329" spans="1:22" s="4" customFormat="1" ht="62.4" x14ac:dyDescent="0.3">
      <c r="A329" s="4">
        <f>SUM(A253:A328)</f>
        <v>67</v>
      </c>
      <c r="B329" s="4">
        <v>1974</v>
      </c>
      <c r="C329" s="5">
        <v>25588</v>
      </c>
      <c r="D329" s="4" t="s">
        <v>732</v>
      </c>
      <c r="E329" s="4" t="s">
        <v>1360</v>
      </c>
      <c r="F329" s="114"/>
    </row>
    <row r="330" spans="1:22" s="6" customFormat="1" x14ac:dyDescent="0.3">
      <c r="A330" s="6">
        <v>1</v>
      </c>
      <c r="B330" s="6">
        <v>1974</v>
      </c>
      <c r="C330" s="7">
        <v>25718</v>
      </c>
      <c r="D330" s="6" t="s">
        <v>1045</v>
      </c>
      <c r="E330" s="6" t="s">
        <v>979</v>
      </c>
      <c r="F330" s="116" t="s">
        <v>1044</v>
      </c>
      <c r="G330" s="116"/>
      <c r="H330" s="6" t="s">
        <v>1112</v>
      </c>
      <c r="I330" s="6" t="s">
        <v>978</v>
      </c>
      <c r="J330" s="6" t="s">
        <v>1168</v>
      </c>
      <c r="L330" s="6" t="s">
        <v>980</v>
      </c>
      <c r="V330" s="9" t="s">
        <v>1021</v>
      </c>
    </row>
    <row r="331" spans="1:22" s="6" customFormat="1" x14ac:dyDescent="0.3">
      <c r="C331" s="7"/>
      <c r="E331" s="6" t="s">
        <v>1046</v>
      </c>
      <c r="F331" s="116"/>
      <c r="G331" s="116"/>
      <c r="V331" s="9"/>
    </row>
    <row r="332" spans="1:22" s="6" customFormat="1" x14ac:dyDescent="0.3">
      <c r="C332" s="7"/>
      <c r="E332" s="6" t="s">
        <v>1047</v>
      </c>
      <c r="F332" s="116"/>
      <c r="G332" s="116"/>
      <c r="V332" s="9"/>
    </row>
    <row r="333" spans="1:22" s="6" customFormat="1" x14ac:dyDescent="0.3">
      <c r="A333" s="6">
        <v>1</v>
      </c>
      <c r="B333" s="6">
        <v>1974</v>
      </c>
      <c r="C333" s="7">
        <v>25880</v>
      </c>
      <c r="D333" s="6" t="s">
        <v>292</v>
      </c>
      <c r="E333" s="6" t="s">
        <v>1128</v>
      </c>
      <c r="F333" s="116" t="s">
        <v>925</v>
      </c>
      <c r="G333" s="116"/>
      <c r="H333" s="6" t="s">
        <v>1112</v>
      </c>
      <c r="I333" s="6" t="s">
        <v>978</v>
      </c>
      <c r="T333" s="6" t="s">
        <v>942</v>
      </c>
      <c r="V333" s="9" t="s">
        <v>1021</v>
      </c>
    </row>
    <row r="334" spans="1:22" s="6" customFormat="1" x14ac:dyDescent="0.3">
      <c r="A334" s="6">
        <v>1</v>
      </c>
      <c r="B334" s="6">
        <v>1975</v>
      </c>
      <c r="C334" s="7">
        <v>26255</v>
      </c>
      <c r="D334" s="6" t="s">
        <v>292</v>
      </c>
      <c r="E334" s="6" t="s">
        <v>1128</v>
      </c>
      <c r="F334" s="116" t="s">
        <v>1218</v>
      </c>
      <c r="G334" s="116"/>
      <c r="H334" s="6" t="s">
        <v>975</v>
      </c>
      <c r="I334" s="6" t="s">
        <v>978</v>
      </c>
      <c r="J334" s="6" t="s">
        <v>1168</v>
      </c>
      <c r="K334" s="6" t="s">
        <v>903</v>
      </c>
      <c r="L334" s="6" t="s">
        <v>904</v>
      </c>
      <c r="M334" s="6" t="s">
        <v>905</v>
      </c>
      <c r="N334" s="6" t="s">
        <v>906</v>
      </c>
      <c r="V334" s="9" t="s">
        <v>1021</v>
      </c>
    </row>
    <row r="335" spans="1:22" s="6" customFormat="1" x14ac:dyDescent="0.3">
      <c r="A335" s="6">
        <v>1</v>
      </c>
      <c r="B335" s="6">
        <v>1975</v>
      </c>
      <c r="C335" s="7">
        <v>26063</v>
      </c>
      <c r="D335" s="6" t="s">
        <v>927</v>
      </c>
      <c r="E335" s="6" t="s">
        <v>977</v>
      </c>
      <c r="F335" s="116" t="s">
        <v>821</v>
      </c>
      <c r="G335" s="116"/>
      <c r="H335" s="6" t="s">
        <v>975</v>
      </c>
      <c r="I335" s="6" t="s">
        <v>978</v>
      </c>
      <c r="J335" s="6" t="s">
        <v>907</v>
      </c>
      <c r="V335" s="9" t="s">
        <v>1021</v>
      </c>
    </row>
    <row r="336" spans="1:22" s="37" customFormat="1" x14ac:dyDescent="0.3">
      <c r="B336" s="37">
        <v>1976</v>
      </c>
      <c r="C336" s="38"/>
      <c r="F336" s="121"/>
      <c r="G336" s="121"/>
    </row>
    <row r="337" spans="1:105" s="10" customFormat="1" ht="31.2" x14ac:dyDescent="0.3">
      <c r="C337" s="11">
        <v>26664</v>
      </c>
      <c r="F337" s="118"/>
      <c r="G337" s="118"/>
      <c r="H337" s="10" t="s">
        <v>659</v>
      </c>
      <c r="I337" s="10" t="s">
        <v>122</v>
      </c>
    </row>
    <row r="338" spans="1:105" s="6" customFormat="1" ht="31.2" x14ac:dyDescent="0.3">
      <c r="A338" s="6">
        <v>1</v>
      </c>
      <c r="B338" s="6">
        <v>1977</v>
      </c>
      <c r="C338" s="7">
        <v>26753</v>
      </c>
      <c r="D338" s="6" t="s">
        <v>927</v>
      </c>
      <c r="E338" s="6" t="s">
        <v>977</v>
      </c>
      <c r="F338" s="116" t="s">
        <v>821</v>
      </c>
      <c r="G338" s="116"/>
      <c r="H338" s="6" t="s">
        <v>753</v>
      </c>
      <c r="I338" s="6" t="s">
        <v>943</v>
      </c>
      <c r="J338" s="6" t="s">
        <v>1173</v>
      </c>
      <c r="L338" s="6" t="s">
        <v>1086</v>
      </c>
      <c r="V338" s="9" t="s">
        <v>1021</v>
      </c>
    </row>
    <row r="339" spans="1:105" s="6" customFormat="1" ht="31.2" x14ac:dyDescent="0.3">
      <c r="A339" s="6">
        <v>1</v>
      </c>
      <c r="B339" s="6">
        <v>1977</v>
      </c>
      <c r="C339" s="7">
        <v>26994</v>
      </c>
      <c r="D339" s="6" t="s">
        <v>292</v>
      </c>
      <c r="E339" s="6" t="s">
        <v>1089</v>
      </c>
      <c r="F339" s="116" t="s">
        <v>115</v>
      </c>
      <c r="G339" s="116"/>
      <c r="H339" s="6" t="s">
        <v>975</v>
      </c>
      <c r="I339" s="6" t="s">
        <v>943</v>
      </c>
      <c r="J339" s="6" t="s">
        <v>976</v>
      </c>
      <c r="V339" s="9" t="s">
        <v>1021</v>
      </c>
    </row>
    <row r="340" spans="1:105" s="6" customFormat="1" ht="31.2" x14ac:dyDescent="0.3">
      <c r="A340" s="6">
        <v>1</v>
      </c>
      <c r="B340" s="6">
        <v>1978</v>
      </c>
      <c r="C340" s="7">
        <v>27347</v>
      </c>
      <c r="D340" s="6" t="s">
        <v>292</v>
      </c>
      <c r="E340" s="6" t="s">
        <v>1245</v>
      </c>
      <c r="F340" s="116" t="s">
        <v>26</v>
      </c>
      <c r="G340" s="116"/>
      <c r="H340" s="6" t="s">
        <v>1112</v>
      </c>
      <c r="I340" s="6" t="s">
        <v>943</v>
      </c>
      <c r="J340" s="6" t="s">
        <v>1168</v>
      </c>
      <c r="L340" s="6" t="s">
        <v>1086</v>
      </c>
      <c r="M340" s="6" t="s">
        <v>1087</v>
      </c>
      <c r="N340" s="6" t="s">
        <v>1088</v>
      </c>
      <c r="V340" s="9" t="s">
        <v>1021</v>
      </c>
    </row>
    <row r="341" spans="1:105" s="6" customFormat="1" x14ac:dyDescent="0.3">
      <c r="A341" s="6">
        <v>1</v>
      </c>
      <c r="B341" s="6">
        <v>1979</v>
      </c>
      <c r="C341" s="7">
        <v>27679</v>
      </c>
      <c r="D341" s="6" t="s">
        <v>292</v>
      </c>
      <c r="E341" s="6" t="s">
        <v>17</v>
      </c>
      <c r="F341" s="116" t="s">
        <v>925</v>
      </c>
      <c r="G341" s="116"/>
      <c r="I341" s="6" t="s">
        <v>1150</v>
      </c>
      <c r="T341" s="6" t="s">
        <v>942</v>
      </c>
      <c r="V341" s="9" t="s">
        <v>1021</v>
      </c>
    </row>
    <row r="342" spans="1:105" s="10" customFormat="1" x14ac:dyDescent="0.3">
      <c r="C342" s="11">
        <v>27759</v>
      </c>
      <c r="F342" s="118"/>
      <c r="G342" s="118"/>
      <c r="H342" s="10" t="s">
        <v>659</v>
      </c>
      <c r="I342" s="10" t="s">
        <v>121</v>
      </c>
    </row>
    <row r="343" spans="1:105" s="6" customFormat="1" ht="31.2" x14ac:dyDescent="0.3">
      <c r="A343" s="6">
        <v>1</v>
      </c>
      <c r="B343" s="6">
        <v>1980</v>
      </c>
      <c r="C343" s="7">
        <v>27788</v>
      </c>
      <c r="D343" s="6" t="s">
        <v>939</v>
      </c>
      <c r="E343" s="6" t="s">
        <v>940</v>
      </c>
      <c r="F343" s="116" t="s">
        <v>26</v>
      </c>
      <c r="G343" s="116"/>
      <c r="H343" s="6" t="s">
        <v>1112</v>
      </c>
      <c r="I343" s="6" t="s">
        <v>878</v>
      </c>
      <c r="J343" s="9" t="s">
        <v>941</v>
      </c>
      <c r="V343" s="9" t="s">
        <v>1021</v>
      </c>
      <c r="W343" s="9"/>
      <c r="X343" s="14"/>
      <c r="Y343" s="9"/>
      <c r="Z343" s="9"/>
      <c r="AA343" s="15"/>
      <c r="AB343" s="15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14"/>
      <c r="AT343" s="9"/>
      <c r="AU343" s="9"/>
      <c r="AV343" s="15"/>
      <c r="AW343" s="15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</row>
    <row r="344" spans="1:105" s="6" customFormat="1" x14ac:dyDescent="0.3">
      <c r="A344" s="6">
        <v>1</v>
      </c>
      <c r="B344" s="6">
        <v>1980</v>
      </c>
      <c r="C344" s="7">
        <v>28065</v>
      </c>
      <c r="D344" s="6" t="s">
        <v>292</v>
      </c>
      <c r="E344" s="6" t="s">
        <v>877</v>
      </c>
      <c r="F344" s="116" t="s">
        <v>925</v>
      </c>
      <c r="G344" s="116"/>
      <c r="H344" s="6" t="s">
        <v>876</v>
      </c>
      <c r="I344" s="6" t="s">
        <v>878</v>
      </c>
      <c r="J344" s="6" t="s">
        <v>938</v>
      </c>
      <c r="V344" s="9" t="s">
        <v>1021</v>
      </c>
      <c r="W344" s="9"/>
      <c r="X344" s="14"/>
      <c r="Y344" s="9"/>
      <c r="Z344" s="9"/>
      <c r="AA344" s="15"/>
      <c r="AB344" s="15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14"/>
      <c r="AT344" s="9"/>
      <c r="AU344" s="9"/>
      <c r="AV344" s="15"/>
      <c r="AW344" s="15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</row>
    <row r="345" spans="1:105" ht="46.8" x14ac:dyDescent="0.3">
      <c r="A345" s="9">
        <v>1</v>
      </c>
      <c r="B345" s="9">
        <v>1981</v>
      </c>
      <c r="C345" s="14">
        <v>28208</v>
      </c>
      <c r="D345" s="9" t="s">
        <v>927</v>
      </c>
      <c r="E345" s="9" t="s">
        <v>882</v>
      </c>
      <c r="F345" s="116" t="s">
        <v>26</v>
      </c>
      <c r="H345" s="9" t="s">
        <v>1112</v>
      </c>
      <c r="I345" s="9" t="s">
        <v>608</v>
      </c>
      <c r="J345" s="9" t="s">
        <v>884</v>
      </c>
      <c r="K345" s="9" t="s">
        <v>883</v>
      </c>
      <c r="V345" s="9" t="s">
        <v>1021</v>
      </c>
      <c r="X345" s="14"/>
      <c r="AA345" s="15"/>
      <c r="AB345" s="15"/>
    </row>
    <row r="346" spans="1:105" x14ac:dyDescent="0.3">
      <c r="A346" s="9">
        <v>1</v>
      </c>
      <c r="B346" s="9">
        <v>1981</v>
      </c>
      <c r="C346" s="14">
        <v>28609</v>
      </c>
      <c r="D346" s="9" t="s">
        <v>927</v>
      </c>
      <c r="E346" s="9" t="s">
        <v>930</v>
      </c>
      <c r="F346" s="117" t="s">
        <v>925</v>
      </c>
      <c r="H346" s="9" t="s">
        <v>929</v>
      </c>
      <c r="I346" s="9" t="s">
        <v>608</v>
      </c>
      <c r="V346" s="9" t="s">
        <v>1021</v>
      </c>
      <c r="X346" s="14"/>
      <c r="AA346" s="15"/>
      <c r="AB346" s="15"/>
    </row>
    <row r="347" spans="1:105" s="6" customFormat="1" ht="31.2" x14ac:dyDescent="0.3">
      <c r="A347" s="6">
        <v>1</v>
      </c>
      <c r="B347" s="6">
        <v>1981</v>
      </c>
      <c r="C347" s="7">
        <v>28457</v>
      </c>
      <c r="D347" s="6" t="s">
        <v>292</v>
      </c>
      <c r="E347" s="6" t="s">
        <v>869</v>
      </c>
      <c r="F347" s="116" t="s">
        <v>925</v>
      </c>
      <c r="G347" s="116"/>
      <c r="H347" s="9" t="s">
        <v>1024</v>
      </c>
      <c r="I347" s="6" t="s">
        <v>1003</v>
      </c>
      <c r="V347" s="9" t="s">
        <v>1021</v>
      </c>
    </row>
    <row r="348" spans="1:105" s="6" customFormat="1" x14ac:dyDescent="0.3">
      <c r="A348" s="6">
        <v>1</v>
      </c>
      <c r="B348" s="6">
        <v>1981</v>
      </c>
      <c r="C348" s="7">
        <v>28457</v>
      </c>
      <c r="D348" s="6" t="s">
        <v>292</v>
      </c>
      <c r="E348" s="6" t="s">
        <v>869</v>
      </c>
      <c r="F348" s="116" t="s">
        <v>925</v>
      </c>
      <c r="G348" s="116"/>
      <c r="H348" s="6" t="s">
        <v>753</v>
      </c>
      <c r="I348" s="6" t="s">
        <v>1003</v>
      </c>
      <c r="V348" s="9" t="s">
        <v>1021</v>
      </c>
    </row>
    <row r="349" spans="1:105" s="6" customFormat="1" x14ac:dyDescent="0.3">
      <c r="A349" s="6">
        <v>1</v>
      </c>
      <c r="B349" s="6">
        <v>1982</v>
      </c>
      <c r="C349" s="7">
        <v>28505</v>
      </c>
      <c r="D349" s="6" t="s">
        <v>53</v>
      </c>
      <c r="E349" s="6" t="s">
        <v>1002</v>
      </c>
      <c r="F349" s="116"/>
      <c r="G349" s="116"/>
      <c r="H349" s="6" t="s">
        <v>1112</v>
      </c>
      <c r="I349" s="6" t="s">
        <v>1003</v>
      </c>
      <c r="V349" s="9" t="s">
        <v>1021</v>
      </c>
    </row>
    <row r="350" spans="1:105" s="6" customFormat="1" x14ac:dyDescent="0.3">
      <c r="A350" s="6">
        <v>1</v>
      </c>
      <c r="B350" s="6">
        <v>1982</v>
      </c>
      <c r="C350" s="7">
        <v>28548</v>
      </c>
      <c r="D350" s="6" t="s">
        <v>927</v>
      </c>
      <c r="F350" s="116"/>
      <c r="G350" s="116"/>
      <c r="H350" s="6" t="s">
        <v>1004</v>
      </c>
      <c r="I350" s="6" t="s">
        <v>1003</v>
      </c>
      <c r="V350" s="9" t="s">
        <v>1021</v>
      </c>
    </row>
    <row r="351" spans="1:105" s="6" customFormat="1" x14ac:dyDescent="0.3">
      <c r="A351" s="6">
        <v>1</v>
      </c>
      <c r="B351" s="6">
        <v>1982</v>
      </c>
      <c r="C351" s="7">
        <v>28572</v>
      </c>
      <c r="D351" s="6" t="s">
        <v>927</v>
      </c>
      <c r="E351" s="6" t="s">
        <v>1002</v>
      </c>
      <c r="F351" s="116" t="s">
        <v>26</v>
      </c>
      <c r="G351" s="116"/>
      <c r="H351" s="6" t="s">
        <v>1112</v>
      </c>
      <c r="I351" s="6" t="s">
        <v>1003</v>
      </c>
      <c r="J351" s="6" t="s">
        <v>1005</v>
      </c>
      <c r="K351" s="6" t="s">
        <v>868</v>
      </c>
      <c r="V351" s="9" t="s">
        <v>1021</v>
      </c>
    </row>
    <row r="352" spans="1:105" s="6" customFormat="1" x14ac:dyDescent="0.3">
      <c r="A352" s="6">
        <v>1</v>
      </c>
      <c r="B352" s="6">
        <v>1982</v>
      </c>
      <c r="C352" s="7">
        <v>28744</v>
      </c>
      <c r="D352" s="6" t="s">
        <v>292</v>
      </c>
      <c r="E352" s="6" t="s">
        <v>1002</v>
      </c>
      <c r="F352" s="116"/>
      <c r="G352" s="116"/>
      <c r="I352" s="6" t="s">
        <v>1003</v>
      </c>
      <c r="V352" s="9" t="s">
        <v>1021</v>
      </c>
    </row>
    <row r="353" spans="1:49" ht="31.2" x14ac:dyDescent="0.3">
      <c r="A353" s="9">
        <v>1</v>
      </c>
      <c r="B353" s="9">
        <v>1983</v>
      </c>
      <c r="C353" s="14">
        <v>28923</v>
      </c>
      <c r="D353" s="9" t="s">
        <v>319</v>
      </c>
      <c r="E353" s="9" t="s">
        <v>611</v>
      </c>
      <c r="F353" s="117" t="s">
        <v>1217</v>
      </c>
      <c r="H353" s="9" t="s">
        <v>1112</v>
      </c>
      <c r="I353" s="9" t="s">
        <v>608</v>
      </c>
      <c r="J353" s="9" t="s">
        <v>721</v>
      </c>
      <c r="U353" s="9" t="s">
        <v>856</v>
      </c>
      <c r="V353" s="9" t="s">
        <v>1021</v>
      </c>
    </row>
    <row r="354" spans="1:49" ht="31.2" x14ac:dyDescent="0.3">
      <c r="A354" s="9">
        <v>1</v>
      </c>
      <c r="B354" s="9">
        <v>1984</v>
      </c>
      <c r="C354" s="14">
        <v>29296</v>
      </c>
      <c r="D354" s="9" t="s">
        <v>319</v>
      </c>
      <c r="E354" s="9" t="s">
        <v>489</v>
      </c>
      <c r="F354" s="117" t="s">
        <v>27</v>
      </c>
      <c r="H354" s="9" t="s">
        <v>1112</v>
      </c>
      <c r="I354" s="9" t="s">
        <v>608</v>
      </c>
      <c r="J354" s="9" t="s">
        <v>1177</v>
      </c>
      <c r="K354" s="9" t="s">
        <v>490</v>
      </c>
      <c r="T354" s="9" t="s">
        <v>491</v>
      </c>
      <c r="U354" s="9" t="s">
        <v>856</v>
      </c>
      <c r="V354" s="9" t="s">
        <v>1021</v>
      </c>
    </row>
    <row r="355" spans="1:49" x14ac:dyDescent="0.3">
      <c r="A355" s="9">
        <v>1</v>
      </c>
      <c r="B355" s="9">
        <v>1985</v>
      </c>
      <c r="C355" s="14">
        <v>29340</v>
      </c>
      <c r="D355" s="9" t="s">
        <v>927</v>
      </c>
      <c r="E355" s="9" t="s">
        <v>930</v>
      </c>
      <c r="F355" s="117" t="s">
        <v>925</v>
      </c>
      <c r="H355" s="9" t="s">
        <v>929</v>
      </c>
      <c r="I355" s="9" t="s">
        <v>608</v>
      </c>
      <c r="V355" s="9" t="s">
        <v>1021</v>
      </c>
      <c r="X355" s="14"/>
      <c r="AA355" s="15"/>
      <c r="AB355" s="15"/>
    </row>
    <row r="356" spans="1:49" x14ac:dyDescent="0.3">
      <c r="A356" s="9">
        <v>1</v>
      </c>
      <c r="B356" s="9">
        <v>1985</v>
      </c>
      <c r="C356" s="14">
        <v>29660</v>
      </c>
      <c r="D356" s="9" t="s">
        <v>319</v>
      </c>
      <c r="E356" s="9" t="s">
        <v>492</v>
      </c>
      <c r="F356" s="117" t="s">
        <v>27</v>
      </c>
      <c r="H356" s="9" t="s">
        <v>1112</v>
      </c>
      <c r="I356" s="9" t="s">
        <v>608</v>
      </c>
      <c r="J356" s="9" t="s">
        <v>1053</v>
      </c>
      <c r="U356" s="9" t="s">
        <v>856</v>
      </c>
      <c r="V356" s="9" t="s">
        <v>1021</v>
      </c>
      <c r="X356" s="14"/>
      <c r="AA356" s="15"/>
      <c r="AB356" s="15"/>
      <c r="AS356" s="14"/>
      <c r="AV356" s="15"/>
      <c r="AW356" s="15"/>
    </row>
    <row r="357" spans="1:49" x14ac:dyDescent="0.3">
      <c r="A357" s="9">
        <v>1</v>
      </c>
      <c r="B357" s="9">
        <v>1985</v>
      </c>
      <c r="C357" s="14">
        <v>29704</v>
      </c>
      <c r="D357" s="9" t="s">
        <v>927</v>
      </c>
      <c r="E357" s="9" t="s">
        <v>930</v>
      </c>
      <c r="F357" s="117" t="s">
        <v>925</v>
      </c>
      <c r="H357" s="9" t="s">
        <v>929</v>
      </c>
      <c r="I357" s="9" t="s">
        <v>608</v>
      </c>
      <c r="V357" s="9" t="s">
        <v>1021</v>
      </c>
      <c r="X357" s="14"/>
      <c r="AA357" s="15"/>
      <c r="AB357" s="15"/>
    </row>
    <row r="358" spans="1:49" ht="31.2" x14ac:dyDescent="0.3">
      <c r="A358" s="9">
        <v>1</v>
      </c>
      <c r="B358" s="9">
        <v>1985</v>
      </c>
      <c r="C358" s="14">
        <v>29710</v>
      </c>
      <c r="D358" s="9" t="s">
        <v>927</v>
      </c>
      <c r="E358" s="9" t="s">
        <v>928</v>
      </c>
      <c r="F358" s="117" t="s">
        <v>925</v>
      </c>
      <c r="H358" s="9" t="s">
        <v>929</v>
      </c>
      <c r="I358" s="9" t="s">
        <v>608</v>
      </c>
      <c r="V358" s="9" t="s">
        <v>1021</v>
      </c>
      <c r="X358" s="14"/>
      <c r="AA358" s="15"/>
      <c r="AB358" s="15"/>
    </row>
    <row r="359" spans="1:49" x14ac:dyDescent="0.3">
      <c r="A359" s="9">
        <v>1</v>
      </c>
      <c r="B359" s="9">
        <v>1985</v>
      </c>
      <c r="C359" s="14">
        <v>29899</v>
      </c>
      <c r="D359" s="9" t="s">
        <v>809</v>
      </c>
      <c r="E359" s="9" t="s">
        <v>16</v>
      </c>
      <c r="F359" s="117" t="s">
        <v>925</v>
      </c>
      <c r="H359" s="9" t="s">
        <v>917</v>
      </c>
      <c r="I359" s="9" t="s">
        <v>608</v>
      </c>
      <c r="J359" s="9" t="s">
        <v>1053</v>
      </c>
      <c r="V359" s="9" t="s">
        <v>1021</v>
      </c>
      <c r="X359" s="14"/>
      <c r="AA359" s="15"/>
      <c r="AB359" s="15"/>
    </row>
    <row r="360" spans="1:49" x14ac:dyDescent="0.3">
      <c r="A360" s="9">
        <v>1</v>
      </c>
      <c r="B360" s="9">
        <v>1985</v>
      </c>
      <c r="C360" s="14">
        <v>29913</v>
      </c>
      <c r="D360" s="9" t="s">
        <v>809</v>
      </c>
      <c r="E360" s="9" t="s">
        <v>16</v>
      </c>
      <c r="F360" s="117" t="s">
        <v>925</v>
      </c>
      <c r="H360" s="9" t="s">
        <v>926</v>
      </c>
      <c r="I360" s="9" t="s">
        <v>608</v>
      </c>
      <c r="V360" s="9" t="s">
        <v>1021</v>
      </c>
      <c r="X360" s="14"/>
      <c r="AA360" s="15"/>
      <c r="AB360" s="15"/>
    </row>
    <row r="361" spans="1:49" x14ac:dyDescent="0.3">
      <c r="A361" s="9">
        <v>1</v>
      </c>
      <c r="B361" s="9">
        <v>1986</v>
      </c>
      <c r="C361" s="14">
        <v>30053</v>
      </c>
      <c r="D361" s="9" t="s">
        <v>319</v>
      </c>
      <c r="E361" s="9" t="s">
        <v>493</v>
      </c>
      <c r="F361" s="117" t="s">
        <v>556</v>
      </c>
      <c r="H361" s="9" t="s">
        <v>557</v>
      </c>
      <c r="I361" s="9" t="s">
        <v>558</v>
      </c>
      <c r="J361" s="9" t="s">
        <v>559</v>
      </c>
      <c r="U361" s="9" t="s">
        <v>856</v>
      </c>
      <c r="V361" s="9" t="s">
        <v>1021</v>
      </c>
    </row>
    <row r="362" spans="1:49" x14ac:dyDescent="0.3">
      <c r="A362" s="9">
        <v>1</v>
      </c>
      <c r="B362" s="9">
        <v>1986</v>
      </c>
      <c r="C362" s="14">
        <v>30283</v>
      </c>
      <c r="D362" s="9" t="s">
        <v>560</v>
      </c>
      <c r="E362" s="9" t="s">
        <v>561</v>
      </c>
      <c r="F362" s="117" t="s">
        <v>1219</v>
      </c>
      <c r="H362" s="9" t="s">
        <v>1112</v>
      </c>
      <c r="I362" s="9" t="s">
        <v>608</v>
      </c>
      <c r="J362" s="9" t="s">
        <v>562</v>
      </c>
      <c r="U362" s="9" t="s">
        <v>856</v>
      </c>
      <c r="V362" s="9" t="s">
        <v>1021</v>
      </c>
    </row>
    <row r="363" spans="1:49" x14ac:dyDescent="0.3">
      <c r="A363" s="9">
        <v>1</v>
      </c>
      <c r="B363" s="9">
        <v>1987</v>
      </c>
      <c r="C363" s="14">
        <v>30434</v>
      </c>
      <c r="D363" s="9" t="s">
        <v>319</v>
      </c>
      <c r="E363" s="9" t="s">
        <v>1028</v>
      </c>
      <c r="F363" s="117" t="s">
        <v>556</v>
      </c>
      <c r="H363" s="9" t="s">
        <v>1029</v>
      </c>
      <c r="I363" s="9" t="s">
        <v>608</v>
      </c>
      <c r="J363" s="9" t="s">
        <v>915</v>
      </c>
      <c r="V363" s="9" t="s">
        <v>1021</v>
      </c>
      <c r="X363" s="14"/>
      <c r="AA363" s="15"/>
      <c r="AB363" s="15"/>
    </row>
    <row r="364" spans="1:49" x14ac:dyDescent="0.3">
      <c r="A364" s="9">
        <v>1</v>
      </c>
      <c r="B364" s="9">
        <v>1987</v>
      </c>
      <c r="C364" s="14">
        <v>30627</v>
      </c>
      <c r="D364" s="9" t="s">
        <v>560</v>
      </c>
      <c r="E364" s="9" t="s">
        <v>493</v>
      </c>
      <c r="F364" s="117" t="s">
        <v>556</v>
      </c>
      <c r="H364" s="9" t="s">
        <v>563</v>
      </c>
      <c r="I364" s="9" t="s">
        <v>608</v>
      </c>
      <c r="J364" s="9" t="s">
        <v>916</v>
      </c>
      <c r="U364" s="9" t="s">
        <v>856</v>
      </c>
      <c r="V364" s="9" t="s">
        <v>1021</v>
      </c>
    </row>
    <row r="365" spans="1:49" x14ac:dyDescent="0.3">
      <c r="A365" s="9">
        <v>1</v>
      </c>
      <c r="B365" s="9">
        <v>1988</v>
      </c>
      <c r="C365" s="14">
        <v>30711</v>
      </c>
      <c r="D365" s="6" t="s">
        <v>53</v>
      </c>
      <c r="E365" s="9" t="s">
        <v>493</v>
      </c>
      <c r="F365" s="117" t="s">
        <v>556</v>
      </c>
      <c r="H365" s="9" t="s">
        <v>691</v>
      </c>
      <c r="I365" s="9" t="s">
        <v>608</v>
      </c>
      <c r="J365" s="9" t="s">
        <v>692</v>
      </c>
      <c r="U365" s="9" t="s">
        <v>856</v>
      </c>
      <c r="V365" s="9" t="s">
        <v>1021</v>
      </c>
    </row>
    <row r="366" spans="1:49" x14ac:dyDescent="0.3">
      <c r="A366" s="9">
        <v>1</v>
      </c>
      <c r="B366" s="9">
        <v>1988</v>
      </c>
      <c r="C366" s="14">
        <v>30797</v>
      </c>
      <c r="D366" s="9" t="s">
        <v>319</v>
      </c>
      <c r="E366" s="9" t="s">
        <v>693</v>
      </c>
      <c r="F366" s="117" t="s">
        <v>27</v>
      </c>
      <c r="H366" s="9" t="s">
        <v>1112</v>
      </c>
      <c r="I366" s="9" t="s">
        <v>608</v>
      </c>
      <c r="J366" s="9" t="s">
        <v>694</v>
      </c>
      <c r="U366" s="9" t="s">
        <v>856</v>
      </c>
      <c r="V366" s="9" t="s">
        <v>1021</v>
      </c>
    </row>
    <row r="367" spans="1:49" ht="31.2" x14ac:dyDescent="0.3">
      <c r="A367" s="9">
        <v>1</v>
      </c>
      <c r="B367" s="9">
        <v>1988</v>
      </c>
      <c r="C367" s="14">
        <v>30998</v>
      </c>
      <c r="D367" s="9" t="s">
        <v>809</v>
      </c>
      <c r="E367" s="9" t="s">
        <v>1023</v>
      </c>
      <c r="F367" s="117" t="s">
        <v>116</v>
      </c>
      <c r="H367" s="9" t="s">
        <v>1024</v>
      </c>
      <c r="I367" s="9" t="s">
        <v>608</v>
      </c>
      <c r="J367" s="9" t="s">
        <v>1025</v>
      </c>
      <c r="N367" s="9" t="s">
        <v>1026</v>
      </c>
      <c r="V367" s="6" t="s">
        <v>1022</v>
      </c>
    </row>
    <row r="368" spans="1:49" x14ac:dyDescent="0.3">
      <c r="A368" s="9">
        <v>1</v>
      </c>
      <c r="B368" s="9">
        <v>1989</v>
      </c>
      <c r="C368" s="14">
        <v>31075</v>
      </c>
      <c r="E368" s="9" t="s">
        <v>493</v>
      </c>
      <c r="F368" s="117" t="s">
        <v>1218</v>
      </c>
      <c r="H368" s="9" t="s">
        <v>695</v>
      </c>
      <c r="I368" s="9" t="s">
        <v>608</v>
      </c>
      <c r="J368" s="9" t="s">
        <v>559</v>
      </c>
      <c r="U368" s="9" t="s">
        <v>856</v>
      </c>
      <c r="V368" s="6" t="s">
        <v>1022</v>
      </c>
    </row>
    <row r="369" spans="1:22" x14ac:dyDescent="0.3">
      <c r="A369" s="9">
        <v>1</v>
      </c>
      <c r="B369" s="9">
        <v>1989</v>
      </c>
      <c r="C369" s="14">
        <v>31348</v>
      </c>
      <c r="D369" s="9" t="s">
        <v>881</v>
      </c>
      <c r="E369" s="9" t="s">
        <v>1263</v>
      </c>
      <c r="F369" s="117" t="s">
        <v>556</v>
      </c>
      <c r="H369" s="9" t="s">
        <v>557</v>
      </c>
      <c r="I369" s="9" t="s">
        <v>608</v>
      </c>
      <c r="J369" s="9" t="s">
        <v>690</v>
      </c>
      <c r="U369" s="9" t="s">
        <v>856</v>
      </c>
      <c r="V369" s="6" t="s">
        <v>1022</v>
      </c>
    </row>
    <row r="370" spans="1:22" s="10" customFormat="1" x14ac:dyDescent="0.3">
      <c r="C370" s="11">
        <v>31412</v>
      </c>
      <c r="F370" s="118"/>
      <c r="G370" s="118"/>
      <c r="H370" s="10" t="s">
        <v>659</v>
      </c>
      <c r="I370" s="10" t="s">
        <v>696</v>
      </c>
    </row>
    <row r="371" spans="1:22" x14ac:dyDescent="0.3">
      <c r="A371" s="9">
        <v>1</v>
      </c>
      <c r="B371" s="9">
        <v>1990</v>
      </c>
      <c r="C371" s="14">
        <v>31684</v>
      </c>
      <c r="D371" s="9" t="s">
        <v>560</v>
      </c>
      <c r="E371" s="9" t="s">
        <v>493</v>
      </c>
      <c r="F371" s="117" t="s">
        <v>1216</v>
      </c>
      <c r="G371" s="117" t="s">
        <v>59</v>
      </c>
      <c r="H371" s="9" t="s">
        <v>697</v>
      </c>
      <c r="I371" s="9" t="s">
        <v>696</v>
      </c>
      <c r="J371" s="9" t="s">
        <v>559</v>
      </c>
      <c r="U371" s="9" t="s">
        <v>856</v>
      </c>
    </row>
    <row r="372" spans="1:22" x14ac:dyDescent="0.3">
      <c r="A372" s="9">
        <v>1</v>
      </c>
      <c r="B372" s="9">
        <v>1990</v>
      </c>
      <c r="C372" s="14">
        <v>31760</v>
      </c>
      <c r="D372" s="9" t="s">
        <v>560</v>
      </c>
      <c r="E372" s="9" t="s">
        <v>1242</v>
      </c>
      <c r="F372" s="117" t="s">
        <v>109</v>
      </c>
      <c r="G372" s="117" t="s">
        <v>59</v>
      </c>
      <c r="H372" s="9" t="s">
        <v>1112</v>
      </c>
      <c r="I372" s="9" t="s">
        <v>696</v>
      </c>
      <c r="J372" s="9" t="s">
        <v>456</v>
      </c>
      <c r="K372" s="9" t="s">
        <v>457</v>
      </c>
      <c r="L372" s="9" t="s">
        <v>458</v>
      </c>
      <c r="M372" s="9" t="s">
        <v>459</v>
      </c>
      <c r="N372" s="9" t="s">
        <v>460</v>
      </c>
      <c r="T372" s="9" t="s">
        <v>461</v>
      </c>
      <c r="U372" s="9" t="s">
        <v>856</v>
      </c>
    </row>
    <row r="373" spans="1:22" ht="31.2" x14ac:dyDescent="0.3">
      <c r="A373" s="9">
        <v>1</v>
      </c>
      <c r="B373" s="9">
        <v>1990</v>
      </c>
      <c r="C373" s="14">
        <v>31761</v>
      </c>
      <c r="D373" s="9" t="s">
        <v>560</v>
      </c>
      <c r="E373" s="9" t="s">
        <v>1242</v>
      </c>
      <c r="F373" s="117" t="s">
        <v>109</v>
      </c>
      <c r="G373" s="117" t="s">
        <v>59</v>
      </c>
      <c r="H373" s="9" t="s">
        <v>1060</v>
      </c>
      <c r="I373" s="9" t="s">
        <v>696</v>
      </c>
      <c r="J373" s="9" t="s">
        <v>456</v>
      </c>
      <c r="K373" s="9" t="s">
        <v>457</v>
      </c>
      <c r="L373" s="9" t="s">
        <v>458</v>
      </c>
      <c r="M373" s="9" t="s">
        <v>459</v>
      </c>
      <c r="N373" s="9" t="s">
        <v>460</v>
      </c>
      <c r="T373" s="9" t="s">
        <v>461</v>
      </c>
      <c r="U373" s="9" t="s">
        <v>856</v>
      </c>
    </row>
    <row r="374" spans="1:22" x14ac:dyDescent="0.3">
      <c r="A374" s="9">
        <v>1</v>
      </c>
      <c r="B374" s="9">
        <v>1991</v>
      </c>
      <c r="C374" s="14">
        <v>32097</v>
      </c>
      <c r="D374" s="9" t="s">
        <v>560</v>
      </c>
      <c r="E374" s="9" t="s">
        <v>493</v>
      </c>
      <c r="F374" s="117" t="s">
        <v>932</v>
      </c>
      <c r="G374" s="117" t="s">
        <v>59</v>
      </c>
      <c r="H374" s="9" t="s">
        <v>462</v>
      </c>
      <c r="I374" s="9" t="s">
        <v>696</v>
      </c>
      <c r="J374" s="9" t="s">
        <v>336</v>
      </c>
      <c r="K374" s="9" t="s">
        <v>337</v>
      </c>
      <c r="L374" s="9" t="s">
        <v>458</v>
      </c>
      <c r="U374" s="9" t="s">
        <v>856</v>
      </c>
    </row>
    <row r="375" spans="1:22" x14ac:dyDescent="0.3">
      <c r="A375" s="9">
        <v>1</v>
      </c>
      <c r="B375" s="9">
        <v>1992</v>
      </c>
      <c r="C375" s="14">
        <v>32497</v>
      </c>
      <c r="D375" s="6" t="s">
        <v>53</v>
      </c>
      <c r="E375" s="6" t="s">
        <v>1128</v>
      </c>
      <c r="F375" s="117" t="s">
        <v>1041</v>
      </c>
      <c r="G375" s="117" t="s">
        <v>59</v>
      </c>
      <c r="H375" s="9" t="s">
        <v>1112</v>
      </c>
      <c r="I375" s="9" t="s">
        <v>696</v>
      </c>
      <c r="J375" s="9" t="s">
        <v>456</v>
      </c>
      <c r="K375" s="9" t="s">
        <v>1038</v>
      </c>
      <c r="L375" s="9" t="s">
        <v>458</v>
      </c>
      <c r="M375" s="9" t="s">
        <v>459</v>
      </c>
      <c r="N375" s="9" t="s">
        <v>460</v>
      </c>
      <c r="U375" s="9" t="s">
        <v>856</v>
      </c>
      <c r="V375" s="6" t="s">
        <v>1040</v>
      </c>
    </row>
    <row r="376" spans="1:22" ht="31.2" x14ac:dyDescent="0.3">
      <c r="A376" s="9">
        <v>1</v>
      </c>
      <c r="B376" s="9">
        <v>1992</v>
      </c>
      <c r="C376" s="14">
        <v>32498</v>
      </c>
      <c r="D376" s="6" t="s">
        <v>53</v>
      </c>
      <c r="E376" s="6" t="s">
        <v>1128</v>
      </c>
      <c r="F376" s="117" t="s">
        <v>1059</v>
      </c>
      <c r="G376" s="117" t="s">
        <v>59</v>
      </c>
      <c r="H376" s="9" t="s">
        <v>1060</v>
      </c>
      <c r="I376" s="9" t="s">
        <v>696</v>
      </c>
      <c r="J376" s="9" t="s">
        <v>456</v>
      </c>
      <c r="K376" s="9" t="s">
        <v>1038</v>
      </c>
      <c r="L376" s="9" t="s">
        <v>458</v>
      </c>
      <c r="M376" s="9" t="s">
        <v>459</v>
      </c>
      <c r="N376" s="9" t="s">
        <v>460</v>
      </c>
      <c r="U376" s="9" t="s">
        <v>856</v>
      </c>
      <c r="V376" s="6" t="s">
        <v>1040</v>
      </c>
    </row>
    <row r="377" spans="1:22" x14ac:dyDescent="0.3">
      <c r="A377" s="9">
        <v>1</v>
      </c>
      <c r="B377" s="9">
        <v>1993</v>
      </c>
      <c r="C377" s="14">
        <v>32860</v>
      </c>
      <c r="D377" s="6" t="s">
        <v>53</v>
      </c>
      <c r="E377" s="6" t="s">
        <v>1128</v>
      </c>
      <c r="F377" s="117" t="s">
        <v>110</v>
      </c>
      <c r="G377" s="117" t="s">
        <v>59</v>
      </c>
      <c r="H377" s="9" t="s">
        <v>1112</v>
      </c>
      <c r="I377" s="9" t="s">
        <v>696</v>
      </c>
      <c r="J377" s="9" t="s">
        <v>456</v>
      </c>
      <c r="K377" s="9" t="s">
        <v>1038</v>
      </c>
      <c r="L377" s="9" t="s">
        <v>458</v>
      </c>
      <c r="M377" s="9" t="s">
        <v>1042</v>
      </c>
      <c r="N377" s="9" t="s">
        <v>1043</v>
      </c>
      <c r="U377" s="9" t="s">
        <v>856</v>
      </c>
      <c r="V377" s="6" t="s">
        <v>1040</v>
      </c>
    </row>
    <row r="378" spans="1:22" ht="31.2" x14ac:dyDescent="0.3">
      <c r="A378" s="9">
        <v>1</v>
      </c>
      <c r="B378" s="9">
        <v>1994</v>
      </c>
      <c r="C378" s="14">
        <v>32961</v>
      </c>
      <c r="D378" s="9" t="s">
        <v>319</v>
      </c>
      <c r="E378" s="2" t="s">
        <v>1129</v>
      </c>
      <c r="F378" s="117" t="s">
        <v>111</v>
      </c>
      <c r="G378" s="117" t="s">
        <v>59</v>
      </c>
      <c r="H378" s="9" t="s">
        <v>1112</v>
      </c>
      <c r="I378" s="9" t="s">
        <v>696</v>
      </c>
      <c r="J378" s="9" t="s">
        <v>456</v>
      </c>
      <c r="K378" s="9" t="s">
        <v>404</v>
      </c>
      <c r="L378" s="9" t="s">
        <v>458</v>
      </c>
      <c r="M378" s="9" t="s">
        <v>459</v>
      </c>
      <c r="N378" s="9" t="s">
        <v>1039</v>
      </c>
      <c r="R378" s="9" t="s">
        <v>515</v>
      </c>
      <c r="S378" s="9" t="s">
        <v>789</v>
      </c>
      <c r="T378" s="9" t="s">
        <v>1077</v>
      </c>
      <c r="U378" s="9" t="s">
        <v>856</v>
      </c>
      <c r="V378" s="6" t="s">
        <v>1040</v>
      </c>
    </row>
    <row r="379" spans="1:22" x14ac:dyDescent="0.3">
      <c r="A379" s="9">
        <v>1</v>
      </c>
      <c r="B379" s="9">
        <v>1994</v>
      </c>
      <c r="C379" s="14">
        <v>33201</v>
      </c>
      <c r="D379" s="9" t="s">
        <v>560</v>
      </c>
      <c r="E379" s="9" t="s">
        <v>1246</v>
      </c>
      <c r="F379" s="117" t="s">
        <v>110</v>
      </c>
      <c r="G379" s="117" t="s">
        <v>59</v>
      </c>
      <c r="H379" s="9" t="s">
        <v>1112</v>
      </c>
      <c r="I379" s="9" t="s">
        <v>696</v>
      </c>
      <c r="J379" s="9" t="s">
        <v>456</v>
      </c>
      <c r="K379" s="9" t="s">
        <v>790</v>
      </c>
      <c r="L379" s="9" t="s">
        <v>458</v>
      </c>
      <c r="M379" s="9" t="s">
        <v>791</v>
      </c>
      <c r="N379" s="9" t="s">
        <v>789</v>
      </c>
      <c r="U379" s="9" t="s">
        <v>856</v>
      </c>
    </row>
    <row r="380" spans="1:22" ht="31.2" x14ac:dyDescent="0.3">
      <c r="A380" s="9">
        <v>1</v>
      </c>
      <c r="B380" s="9">
        <v>1995</v>
      </c>
      <c r="C380" s="14">
        <v>33339</v>
      </c>
      <c r="D380" s="9" t="s">
        <v>319</v>
      </c>
      <c r="E380" s="2" t="s">
        <v>1129</v>
      </c>
      <c r="F380" s="117" t="s">
        <v>111</v>
      </c>
      <c r="G380" s="117" t="s">
        <v>59</v>
      </c>
      <c r="H380" s="9" t="s">
        <v>1112</v>
      </c>
      <c r="I380" s="9" t="s">
        <v>696</v>
      </c>
      <c r="J380" s="9" t="s">
        <v>456</v>
      </c>
      <c r="K380" s="9" t="s">
        <v>404</v>
      </c>
      <c r="L380" s="9" t="s">
        <v>458</v>
      </c>
      <c r="M380" s="9" t="s">
        <v>792</v>
      </c>
      <c r="N380" s="9" t="s">
        <v>793</v>
      </c>
      <c r="O380" s="9" t="s">
        <v>762</v>
      </c>
      <c r="R380" s="9" t="s">
        <v>791</v>
      </c>
      <c r="S380" s="9" t="s">
        <v>789</v>
      </c>
      <c r="U380" s="9" t="s">
        <v>856</v>
      </c>
    </row>
    <row r="381" spans="1:22" ht="31.2" x14ac:dyDescent="0.3">
      <c r="A381" s="9">
        <v>1</v>
      </c>
      <c r="B381" s="9">
        <v>1996</v>
      </c>
      <c r="C381" s="14">
        <v>33696</v>
      </c>
      <c r="D381" s="9" t="s">
        <v>319</v>
      </c>
      <c r="E381" s="2" t="s">
        <v>1129</v>
      </c>
      <c r="F381" s="117" t="s">
        <v>111</v>
      </c>
      <c r="G381" s="117" t="s">
        <v>708</v>
      </c>
      <c r="H381" s="9" t="s">
        <v>1112</v>
      </c>
      <c r="I381" s="9" t="s">
        <v>696</v>
      </c>
      <c r="J381" s="9" t="s">
        <v>456</v>
      </c>
      <c r="K381" s="9" t="s">
        <v>404</v>
      </c>
      <c r="L381" s="9" t="s">
        <v>458</v>
      </c>
      <c r="M381" s="9" t="s">
        <v>792</v>
      </c>
      <c r="N381" s="9" t="s">
        <v>793</v>
      </c>
      <c r="O381" s="9" t="s">
        <v>762</v>
      </c>
      <c r="R381" s="9" t="s">
        <v>515</v>
      </c>
      <c r="S381" s="9" t="s">
        <v>789</v>
      </c>
      <c r="U381" s="9" t="s">
        <v>856</v>
      </c>
    </row>
    <row r="382" spans="1:22" x14ac:dyDescent="0.3">
      <c r="A382" s="9">
        <v>1</v>
      </c>
      <c r="B382" s="9">
        <v>1996</v>
      </c>
      <c r="C382" s="14">
        <v>33915</v>
      </c>
      <c r="D382" s="9" t="s">
        <v>560</v>
      </c>
      <c r="E382" s="9" t="s">
        <v>794</v>
      </c>
      <c r="F382" s="117" t="s">
        <v>111</v>
      </c>
      <c r="G382" s="117" t="s">
        <v>708</v>
      </c>
      <c r="H382" s="9" t="s">
        <v>1112</v>
      </c>
      <c r="I382" s="9" t="s">
        <v>696</v>
      </c>
      <c r="J382" s="9" t="s">
        <v>795</v>
      </c>
      <c r="K382" s="9" t="s">
        <v>796</v>
      </c>
      <c r="N382" s="9" t="s">
        <v>789</v>
      </c>
      <c r="U382" s="9" t="s">
        <v>856</v>
      </c>
    </row>
    <row r="383" spans="1:22" s="10" customFormat="1" ht="31.2" x14ac:dyDescent="0.3">
      <c r="C383" s="11">
        <v>33969</v>
      </c>
      <c r="F383" s="118"/>
      <c r="G383" s="118"/>
      <c r="H383" s="10" t="s">
        <v>659</v>
      </c>
      <c r="I383" s="10" t="s">
        <v>645</v>
      </c>
      <c r="T383" s="10" t="s">
        <v>646</v>
      </c>
    </row>
    <row r="384" spans="1:22" ht="31.2" x14ac:dyDescent="0.3">
      <c r="A384" s="9">
        <v>1</v>
      </c>
      <c r="B384" s="9">
        <v>1997</v>
      </c>
      <c r="C384" s="14">
        <v>34053</v>
      </c>
      <c r="D384" s="9" t="s">
        <v>319</v>
      </c>
      <c r="E384" s="2" t="s">
        <v>1129</v>
      </c>
      <c r="F384" s="117" t="s">
        <v>112</v>
      </c>
      <c r="G384" s="117" t="s">
        <v>708</v>
      </c>
      <c r="H384" s="9" t="s">
        <v>1112</v>
      </c>
      <c r="I384" s="9" t="s">
        <v>645</v>
      </c>
      <c r="J384" s="9" t="s">
        <v>456</v>
      </c>
      <c r="K384" s="9" t="s">
        <v>796</v>
      </c>
      <c r="L384" s="9" t="s">
        <v>673</v>
      </c>
      <c r="M384" s="9" t="s">
        <v>668</v>
      </c>
      <c r="N384" s="9" t="s">
        <v>669</v>
      </c>
      <c r="O384" s="9" t="s">
        <v>762</v>
      </c>
      <c r="R384" s="9" t="s">
        <v>791</v>
      </c>
      <c r="S384" s="9" t="s">
        <v>789</v>
      </c>
      <c r="U384" s="9" t="s">
        <v>549</v>
      </c>
    </row>
    <row r="385" spans="1:21" s="10" customFormat="1" ht="31.2" x14ac:dyDescent="0.3">
      <c r="C385" s="11">
        <v>34054</v>
      </c>
      <c r="F385" s="118"/>
      <c r="G385" s="118"/>
      <c r="H385" s="10" t="s">
        <v>659</v>
      </c>
      <c r="I385" s="10" t="s">
        <v>550</v>
      </c>
      <c r="T385" s="10" t="s">
        <v>646</v>
      </c>
    </row>
    <row r="386" spans="1:21" ht="31.2" x14ac:dyDescent="0.3">
      <c r="A386" s="9">
        <v>1</v>
      </c>
      <c r="B386" s="9">
        <v>1997</v>
      </c>
      <c r="C386" s="14">
        <v>34295</v>
      </c>
      <c r="D386" s="9" t="s">
        <v>560</v>
      </c>
      <c r="E386" s="9" t="s">
        <v>551</v>
      </c>
      <c r="F386" s="117" t="s">
        <v>111</v>
      </c>
      <c r="G386" s="117" t="s">
        <v>708</v>
      </c>
      <c r="H386" s="9" t="s">
        <v>1112</v>
      </c>
      <c r="I386" s="9" t="s">
        <v>550</v>
      </c>
      <c r="J386" s="9" t="s">
        <v>1054</v>
      </c>
      <c r="K386" s="9" t="s">
        <v>796</v>
      </c>
      <c r="L386" s="9" t="s">
        <v>673</v>
      </c>
      <c r="M386" s="9" t="s">
        <v>552</v>
      </c>
      <c r="N386" s="9" t="s">
        <v>789</v>
      </c>
      <c r="U386" s="9" t="s">
        <v>549</v>
      </c>
    </row>
    <row r="387" spans="1:21" ht="31.2" x14ac:dyDescent="0.3">
      <c r="A387" s="9">
        <v>1</v>
      </c>
      <c r="B387" s="9">
        <v>1998</v>
      </c>
      <c r="C387" s="14">
        <v>34431</v>
      </c>
      <c r="D387" s="9" t="s">
        <v>319</v>
      </c>
      <c r="E387" s="2" t="s">
        <v>1129</v>
      </c>
      <c r="F387" s="117" t="s">
        <v>112</v>
      </c>
      <c r="G387" s="117" t="s">
        <v>708</v>
      </c>
      <c r="H387" s="9" t="s">
        <v>1112</v>
      </c>
      <c r="I387" s="9" t="s">
        <v>550</v>
      </c>
      <c r="J387" s="9" t="s">
        <v>456</v>
      </c>
      <c r="K387" s="9" t="s">
        <v>796</v>
      </c>
      <c r="L387" s="9" t="s">
        <v>673</v>
      </c>
      <c r="M387" s="9" t="s">
        <v>792</v>
      </c>
      <c r="N387" s="9" t="s">
        <v>669</v>
      </c>
      <c r="O387" s="9" t="s">
        <v>553</v>
      </c>
      <c r="R387" s="9" t="s">
        <v>554</v>
      </c>
      <c r="S387" s="9" t="s">
        <v>789</v>
      </c>
      <c r="U387" s="9" t="s">
        <v>549</v>
      </c>
    </row>
    <row r="388" spans="1:21" s="4" customFormat="1" x14ac:dyDescent="0.3">
      <c r="A388" s="4">
        <f>SUM(A330:A387)</f>
        <v>50</v>
      </c>
      <c r="B388" s="4">
        <v>1999</v>
      </c>
      <c r="C388" s="5">
        <v>34719</v>
      </c>
      <c r="D388" s="4" t="s">
        <v>555</v>
      </c>
      <c r="E388" s="4" t="s">
        <v>1314</v>
      </c>
      <c r="F388" s="114"/>
      <c r="G388" s="114"/>
    </row>
    <row r="389" spans="1:21" ht="31.2" x14ac:dyDescent="0.3">
      <c r="A389" s="9">
        <v>1</v>
      </c>
      <c r="B389" s="9">
        <v>1999</v>
      </c>
      <c r="C389" s="14">
        <v>35000</v>
      </c>
      <c r="D389" s="9" t="s">
        <v>560</v>
      </c>
      <c r="E389" s="9" t="s">
        <v>1154</v>
      </c>
      <c r="F389" s="117" t="s">
        <v>113</v>
      </c>
      <c r="G389" s="117" t="s">
        <v>708</v>
      </c>
      <c r="H389" s="9" t="s">
        <v>1112</v>
      </c>
      <c r="I389" s="9" t="s">
        <v>550</v>
      </c>
      <c r="J389" s="9" t="s">
        <v>614</v>
      </c>
      <c r="K389" s="9" t="s">
        <v>615</v>
      </c>
      <c r="L389" s="9" t="s">
        <v>1055</v>
      </c>
      <c r="M389" s="9" t="s">
        <v>616</v>
      </c>
      <c r="N389" s="9" t="s">
        <v>617</v>
      </c>
      <c r="T389" s="9" t="s">
        <v>618</v>
      </c>
      <c r="U389" s="9" t="s">
        <v>549</v>
      </c>
    </row>
    <row r="390" spans="1:21" ht="31.2" x14ac:dyDescent="0.3">
      <c r="A390" s="9">
        <v>1</v>
      </c>
      <c r="B390" s="9">
        <v>2000</v>
      </c>
      <c r="C390" s="14">
        <v>35173</v>
      </c>
      <c r="D390" s="9" t="s">
        <v>319</v>
      </c>
      <c r="E390" s="2" t="s">
        <v>1129</v>
      </c>
      <c r="F390" s="117" t="s">
        <v>114</v>
      </c>
      <c r="G390" s="117" t="s">
        <v>708</v>
      </c>
      <c r="H390" s="9" t="s">
        <v>1112</v>
      </c>
      <c r="I390" s="9" t="s">
        <v>550</v>
      </c>
      <c r="J390" s="9" t="s">
        <v>456</v>
      </c>
      <c r="K390" s="9" t="s">
        <v>619</v>
      </c>
      <c r="L390" s="9" t="s">
        <v>673</v>
      </c>
      <c r="M390" s="9" t="s">
        <v>792</v>
      </c>
      <c r="N390" s="9" t="s">
        <v>620</v>
      </c>
      <c r="O390" s="9" t="s">
        <v>553</v>
      </c>
      <c r="R390" s="9" t="s">
        <v>554</v>
      </c>
      <c r="S390" s="9" t="s">
        <v>789</v>
      </c>
      <c r="U390" s="9" t="s">
        <v>549</v>
      </c>
    </row>
    <row r="391" spans="1:21" x14ac:dyDescent="0.3">
      <c r="A391" s="9">
        <v>1</v>
      </c>
      <c r="B391" s="9">
        <v>2000</v>
      </c>
      <c r="C391" s="14">
        <v>35413</v>
      </c>
      <c r="D391" s="9" t="s">
        <v>560</v>
      </c>
      <c r="E391" s="9" t="s">
        <v>1056</v>
      </c>
      <c r="F391" s="117" t="s">
        <v>112</v>
      </c>
      <c r="G391" s="117" t="s">
        <v>708</v>
      </c>
      <c r="H391" s="9" t="s">
        <v>1112</v>
      </c>
      <c r="I391" s="9" t="s">
        <v>550</v>
      </c>
      <c r="J391" s="9" t="s">
        <v>621</v>
      </c>
      <c r="K391" s="9" t="s">
        <v>622</v>
      </c>
      <c r="L391" s="9" t="s">
        <v>1055</v>
      </c>
      <c r="M391" s="9" t="s">
        <v>623</v>
      </c>
      <c r="N391" s="9" t="s">
        <v>509</v>
      </c>
      <c r="P391" s="9" t="s">
        <v>510</v>
      </c>
      <c r="U391" s="9" t="s">
        <v>549</v>
      </c>
    </row>
    <row r="392" spans="1:21" x14ac:dyDescent="0.3">
      <c r="E392" s="9" t="s">
        <v>1125</v>
      </c>
    </row>
    <row r="393" spans="1:21" x14ac:dyDescent="0.3">
      <c r="E393" s="9" t="s">
        <v>511</v>
      </c>
    </row>
    <row r="394" spans="1:21" x14ac:dyDescent="0.3">
      <c r="E394" s="9" t="s">
        <v>1264</v>
      </c>
    </row>
    <row r="395" spans="1:21" ht="31.2" x14ac:dyDescent="0.3">
      <c r="A395" s="9">
        <v>1</v>
      </c>
      <c r="B395" s="9">
        <v>2001</v>
      </c>
      <c r="C395" s="14">
        <v>35589</v>
      </c>
      <c r="D395" s="9" t="s">
        <v>451</v>
      </c>
      <c r="E395" s="9" t="s">
        <v>551</v>
      </c>
      <c r="F395" s="117" t="s">
        <v>111</v>
      </c>
      <c r="G395" s="117" t="s">
        <v>708</v>
      </c>
      <c r="H395" s="9" t="s">
        <v>1112</v>
      </c>
      <c r="I395" s="9" t="s">
        <v>550</v>
      </c>
      <c r="J395" s="9" t="s">
        <v>1057</v>
      </c>
      <c r="K395" s="9" t="s">
        <v>512</v>
      </c>
      <c r="L395" s="9" t="s">
        <v>513</v>
      </c>
      <c r="M395" s="9" t="s">
        <v>514</v>
      </c>
      <c r="N395" s="9" t="s">
        <v>620</v>
      </c>
      <c r="P395" s="9" t="s">
        <v>401</v>
      </c>
      <c r="U395" s="9" t="s">
        <v>549</v>
      </c>
    </row>
    <row r="396" spans="1:21" ht="31.2" x14ac:dyDescent="0.3">
      <c r="A396" s="9">
        <v>1</v>
      </c>
      <c r="B396" s="9">
        <v>2002</v>
      </c>
      <c r="C396" s="14">
        <v>35880</v>
      </c>
      <c r="D396" s="9" t="s">
        <v>319</v>
      </c>
      <c r="E396" s="2" t="s">
        <v>1129</v>
      </c>
      <c r="F396" s="117">
        <v>20</v>
      </c>
      <c r="G396" s="117">
        <v>2.5</v>
      </c>
      <c r="H396" s="9" t="s">
        <v>1112</v>
      </c>
      <c r="I396" s="9" t="s">
        <v>550</v>
      </c>
      <c r="J396" s="9" t="s">
        <v>456</v>
      </c>
      <c r="K396" s="9" t="s">
        <v>622</v>
      </c>
      <c r="L396" s="9" t="s">
        <v>673</v>
      </c>
      <c r="M396" s="9" t="s">
        <v>623</v>
      </c>
      <c r="N396" s="9" t="s">
        <v>402</v>
      </c>
      <c r="O396" s="9" t="s">
        <v>762</v>
      </c>
      <c r="R396" s="9" t="s">
        <v>554</v>
      </c>
      <c r="S396" s="9" t="s">
        <v>620</v>
      </c>
      <c r="U396" s="9" t="s">
        <v>549</v>
      </c>
    </row>
    <row r="397" spans="1:21" ht="31.2" x14ac:dyDescent="0.3">
      <c r="A397" s="9">
        <v>1</v>
      </c>
      <c r="B397" s="9">
        <v>2002</v>
      </c>
      <c r="C397" s="14">
        <v>36105</v>
      </c>
      <c r="D397" s="9" t="s">
        <v>560</v>
      </c>
      <c r="E397" s="9" t="s">
        <v>403</v>
      </c>
      <c r="F397" s="117">
        <v>22.5</v>
      </c>
      <c r="G397" s="117">
        <v>2.5</v>
      </c>
      <c r="H397" s="9" t="s">
        <v>1112</v>
      </c>
      <c r="I397" s="9" t="s">
        <v>550</v>
      </c>
      <c r="J397" s="9" t="s">
        <v>456</v>
      </c>
      <c r="K397" s="9" t="s">
        <v>717</v>
      </c>
      <c r="L397" s="9" t="s">
        <v>1055</v>
      </c>
      <c r="M397" s="9" t="s">
        <v>718</v>
      </c>
      <c r="N397" s="9" t="s">
        <v>402</v>
      </c>
      <c r="P397" s="9" t="s">
        <v>401</v>
      </c>
      <c r="U397" s="9" t="s">
        <v>549</v>
      </c>
    </row>
    <row r="398" spans="1:21" x14ac:dyDescent="0.3">
      <c r="E398" s="9" t="s">
        <v>719</v>
      </c>
      <c r="U398" s="9" t="s">
        <v>549</v>
      </c>
    </row>
    <row r="399" spans="1:21" ht="31.2" x14ac:dyDescent="0.3">
      <c r="A399" s="9">
        <v>1</v>
      </c>
      <c r="B399" s="9">
        <v>2003</v>
      </c>
      <c r="C399" s="14">
        <v>36264</v>
      </c>
      <c r="D399" s="9" t="s">
        <v>319</v>
      </c>
      <c r="E399" s="9" t="s">
        <v>1247</v>
      </c>
      <c r="F399" s="117">
        <v>7.5</v>
      </c>
      <c r="H399" s="9" t="s">
        <v>120</v>
      </c>
      <c r="I399" s="9" t="s">
        <v>550</v>
      </c>
      <c r="J399" s="9" t="s">
        <v>559</v>
      </c>
      <c r="U399" s="9" t="s">
        <v>549</v>
      </c>
    </row>
    <row r="400" spans="1:21" x14ac:dyDescent="0.3">
      <c r="A400" s="9">
        <v>1</v>
      </c>
      <c r="B400" s="9">
        <v>2003</v>
      </c>
      <c r="C400" s="14">
        <v>36469</v>
      </c>
      <c r="D400" s="9" t="s">
        <v>560</v>
      </c>
      <c r="E400" s="9" t="s">
        <v>40</v>
      </c>
      <c r="F400" s="117">
        <v>20</v>
      </c>
      <c r="G400" s="117">
        <v>2.5</v>
      </c>
      <c r="H400" s="9" t="s">
        <v>1112</v>
      </c>
      <c r="I400" s="9" t="s">
        <v>550</v>
      </c>
      <c r="J400" s="9" t="s">
        <v>456</v>
      </c>
      <c r="K400" s="9" t="s">
        <v>622</v>
      </c>
      <c r="L400" s="9" t="s">
        <v>1055</v>
      </c>
      <c r="M400" s="9" t="s">
        <v>623</v>
      </c>
      <c r="N400" s="9" t="s">
        <v>620</v>
      </c>
      <c r="U400" s="9" t="s">
        <v>549</v>
      </c>
    </row>
    <row r="401" spans="1:21" x14ac:dyDescent="0.3">
      <c r="E401" s="9" t="s">
        <v>720</v>
      </c>
      <c r="U401" s="9" t="s">
        <v>549</v>
      </c>
    </row>
    <row r="402" spans="1:21" x14ac:dyDescent="0.3">
      <c r="E402" s="9" t="s">
        <v>21</v>
      </c>
      <c r="U402" s="9" t="s">
        <v>549</v>
      </c>
    </row>
    <row r="403" spans="1:21" ht="31.2" x14ac:dyDescent="0.3">
      <c r="A403" s="9">
        <v>1</v>
      </c>
      <c r="B403" s="9">
        <v>2004</v>
      </c>
      <c r="C403" s="14">
        <v>36622</v>
      </c>
      <c r="D403" s="9" t="s">
        <v>319</v>
      </c>
      <c r="E403" s="2" t="s">
        <v>1129</v>
      </c>
      <c r="F403" s="117">
        <v>23.5</v>
      </c>
      <c r="G403" s="117">
        <v>2.5</v>
      </c>
      <c r="H403" s="9" t="s">
        <v>1112</v>
      </c>
      <c r="I403" s="9" t="s">
        <v>550</v>
      </c>
      <c r="J403" s="9" t="s">
        <v>456</v>
      </c>
      <c r="K403" s="9" t="s">
        <v>622</v>
      </c>
      <c r="L403" s="9" t="s">
        <v>673</v>
      </c>
      <c r="M403" s="9" t="s">
        <v>714</v>
      </c>
      <c r="N403" s="9" t="s">
        <v>405</v>
      </c>
      <c r="O403" s="9" t="s">
        <v>715</v>
      </c>
      <c r="R403" s="9" t="s">
        <v>857</v>
      </c>
      <c r="S403" s="9" t="s">
        <v>620</v>
      </c>
      <c r="U403" s="9" t="s">
        <v>549</v>
      </c>
    </row>
    <row r="404" spans="1:21" ht="31.2" x14ac:dyDescent="0.3">
      <c r="A404" s="9">
        <v>1</v>
      </c>
      <c r="B404" s="9">
        <v>2004</v>
      </c>
      <c r="C404" s="14">
        <v>36875</v>
      </c>
      <c r="D404" s="9" t="s">
        <v>858</v>
      </c>
      <c r="F404" s="117">
        <v>21.5</v>
      </c>
      <c r="G404" s="117">
        <v>2.5</v>
      </c>
      <c r="H404" s="9" t="s">
        <v>1112</v>
      </c>
      <c r="I404" s="9" t="s">
        <v>550</v>
      </c>
      <c r="J404" s="9" t="s">
        <v>859</v>
      </c>
      <c r="K404" s="9" t="s">
        <v>860</v>
      </c>
      <c r="L404" s="9" t="s">
        <v>1055</v>
      </c>
      <c r="M404" s="9" t="s">
        <v>623</v>
      </c>
      <c r="N404" s="9" t="s">
        <v>861</v>
      </c>
      <c r="P404" s="9" t="s">
        <v>622</v>
      </c>
      <c r="U404" s="9" t="s">
        <v>549</v>
      </c>
    </row>
    <row r="405" spans="1:21" ht="31.2" x14ac:dyDescent="0.3">
      <c r="A405" s="9">
        <v>1</v>
      </c>
      <c r="B405" s="9">
        <v>2005</v>
      </c>
      <c r="C405" s="14">
        <v>36972</v>
      </c>
      <c r="D405" s="9" t="s">
        <v>319</v>
      </c>
      <c r="E405" s="9" t="s">
        <v>1247</v>
      </c>
      <c r="F405" s="117">
        <v>10</v>
      </c>
      <c r="H405" s="9" t="s">
        <v>120</v>
      </c>
      <c r="I405" s="9" t="s">
        <v>550</v>
      </c>
      <c r="J405" s="9" t="s">
        <v>559</v>
      </c>
      <c r="K405" s="9" t="s">
        <v>860</v>
      </c>
      <c r="L405" s="9" t="s">
        <v>1055</v>
      </c>
      <c r="U405" s="9" t="s">
        <v>549</v>
      </c>
    </row>
    <row r="406" spans="1:21" ht="31.2" x14ac:dyDescent="0.3">
      <c r="A406" s="9">
        <v>1</v>
      </c>
      <c r="B406" s="9">
        <v>2006</v>
      </c>
      <c r="C406" s="14">
        <v>37357</v>
      </c>
      <c r="D406" s="9" t="s">
        <v>319</v>
      </c>
      <c r="E406" s="2" t="s">
        <v>1129</v>
      </c>
      <c r="F406" s="117">
        <v>25</v>
      </c>
      <c r="G406" s="117">
        <v>2.5</v>
      </c>
      <c r="H406" s="9" t="s">
        <v>1112</v>
      </c>
      <c r="I406" s="9" t="s">
        <v>550</v>
      </c>
      <c r="J406" s="9" t="s">
        <v>456</v>
      </c>
      <c r="K406" s="9" t="s">
        <v>615</v>
      </c>
      <c r="L406" s="9" t="s">
        <v>401</v>
      </c>
      <c r="M406" s="9" t="s">
        <v>714</v>
      </c>
      <c r="N406" s="9" t="s">
        <v>405</v>
      </c>
      <c r="O406" s="9" t="s">
        <v>715</v>
      </c>
      <c r="Q406" s="9" t="s">
        <v>1055</v>
      </c>
      <c r="R406" s="9" t="s">
        <v>857</v>
      </c>
      <c r="S406" s="9" t="s">
        <v>620</v>
      </c>
      <c r="U406" s="9" t="s">
        <v>549</v>
      </c>
    </row>
    <row r="407" spans="1:21" ht="31.2" x14ac:dyDescent="0.3">
      <c r="A407" s="9">
        <v>1</v>
      </c>
      <c r="B407" s="9">
        <v>2006</v>
      </c>
      <c r="C407" s="14">
        <v>37568</v>
      </c>
      <c r="D407" s="9" t="s">
        <v>560</v>
      </c>
      <c r="E407" s="9" t="s">
        <v>11</v>
      </c>
      <c r="F407" s="117">
        <v>22.5</v>
      </c>
      <c r="G407" s="117">
        <v>2.5</v>
      </c>
      <c r="H407" s="9" t="s">
        <v>1112</v>
      </c>
      <c r="I407" s="9" t="s">
        <v>550</v>
      </c>
      <c r="J407" s="9" t="s">
        <v>859</v>
      </c>
      <c r="K407" s="9" t="s">
        <v>622</v>
      </c>
      <c r="L407" s="9" t="s">
        <v>1055</v>
      </c>
      <c r="M407" s="9" t="s">
        <v>1189</v>
      </c>
      <c r="N407" s="9" t="s">
        <v>620</v>
      </c>
      <c r="U407" s="9" t="s">
        <v>549</v>
      </c>
    </row>
    <row r="408" spans="1:21" ht="31.2" x14ac:dyDescent="0.3">
      <c r="E408" s="9" t="s">
        <v>41</v>
      </c>
    </row>
    <row r="409" spans="1:21" x14ac:dyDescent="0.3">
      <c r="A409" s="9">
        <v>1</v>
      </c>
      <c r="B409" s="9">
        <v>2007</v>
      </c>
      <c r="C409" s="14">
        <v>37939</v>
      </c>
      <c r="D409" s="9" t="s">
        <v>560</v>
      </c>
      <c r="E409" s="9" t="s">
        <v>862</v>
      </c>
      <c r="F409" s="117">
        <v>22.5</v>
      </c>
      <c r="G409" s="117">
        <v>2.5</v>
      </c>
      <c r="H409" s="9" t="s">
        <v>1112</v>
      </c>
      <c r="I409" s="9" t="s">
        <v>550</v>
      </c>
      <c r="J409" s="9" t="s">
        <v>859</v>
      </c>
      <c r="K409" s="9" t="s">
        <v>860</v>
      </c>
      <c r="L409" s="9" t="s">
        <v>1055</v>
      </c>
      <c r="M409" s="9" t="s">
        <v>623</v>
      </c>
      <c r="N409" s="9" t="s">
        <v>733</v>
      </c>
      <c r="U409" s="9" t="s">
        <v>549</v>
      </c>
    </row>
    <row r="410" spans="1:21" ht="31.2" x14ac:dyDescent="0.3">
      <c r="E410" s="9" t="s">
        <v>1126</v>
      </c>
      <c r="U410" s="9" t="s">
        <v>549</v>
      </c>
    </row>
    <row r="411" spans="1:21" ht="31.2" x14ac:dyDescent="0.3">
      <c r="A411" s="9">
        <v>1</v>
      </c>
      <c r="B411" s="9">
        <v>2008</v>
      </c>
      <c r="C411" s="14">
        <v>38066</v>
      </c>
      <c r="D411" s="9" t="s">
        <v>319</v>
      </c>
      <c r="E411" s="2" t="s">
        <v>1129</v>
      </c>
      <c r="F411" s="117">
        <v>25</v>
      </c>
      <c r="G411" s="117">
        <v>2.5</v>
      </c>
      <c r="H411" s="9" t="s">
        <v>1112</v>
      </c>
      <c r="I411" s="9" t="s">
        <v>550</v>
      </c>
      <c r="J411" s="9" t="s">
        <v>859</v>
      </c>
      <c r="K411" s="9" t="s">
        <v>615</v>
      </c>
      <c r="L411" s="9" t="s">
        <v>401</v>
      </c>
      <c r="M411" s="9" t="s">
        <v>714</v>
      </c>
      <c r="N411" s="9" t="s">
        <v>620</v>
      </c>
      <c r="O411" s="9" t="s">
        <v>715</v>
      </c>
      <c r="R411" s="9" t="s">
        <v>857</v>
      </c>
      <c r="S411" s="9" t="s">
        <v>734</v>
      </c>
      <c r="U411" s="9" t="s">
        <v>549</v>
      </c>
    </row>
    <row r="412" spans="1:21" x14ac:dyDescent="0.3">
      <c r="A412" s="9">
        <v>1</v>
      </c>
      <c r="B412" s="9">
        <v>2008</v>
      </c>
      <c r="C412" s="14">
        <v>38339</v>
      </c>
      <c r="D412" s="9" t="s">
        <v>560</v>
      </c>
      <c r="E412" s="9" t="s">
        <v>1242</v>
      </c>
      <c r="F412" s="117">
        <v>22.5</v>
      </c>
      <c r="G412" s="117">
        <v>2.5</v>
      </c>
      <c r="H412" s="9" t="s">
        <v>1112</v>
      </c>
      <c r="I412" s="9" t="s">
        <v>550</v>
      </c>
      <c r="J412" s="9" t="s">
        <v>859</v>
      </c>
      <c r="K412" s="9" t="s">
        <v>735</v>
      </c>
      <c r="L412" s="9" t="s">
        <v>736</v>
      </c>
      <c r="M412" s="9" t="s">
        <v>612</v>
      </c>
      <c r="N412" s="9" t="s">
        <v>613</v>
      </c>
      <c r="U412" s="9" t="s">
        <v>549</v>
      </c>
    </row>
    <row r="413" spans="1:21" ht="31.2" x14ac:dyDescent="0.3">
      <c r="A413" s="9">
        <v>1</v>
      </c>
      <c r="B413" s="9">
        <v>2009</v>
      </c>
      <c r="C413" s="14">
        <v>38662</v>
      </c>
      <c r="D413" s="9" t="s">
        <v>15</v>
      </c>
      <c r="E413" s="9" t="s">
        <v>921</v>
      </c>
      <c r="F413" s="117">
        <v>27.5</v>
      </c>
      <c r="G413" s="117">
        <v>2.5</v>
      </c>
      <c r="H413" s="9" t="s">
        <v>1112</v>
      </c>
      <c r="I413" s="9" t="s">
        <v>550</v>
      </c>
      <c r="J413" s="9" t="s">
        <v>922</v>
      </c>
      <c r="K413" s="9" t="s">
        <v>923</v>
      </c>
      <c r="M413" s="9" t="s">
        <v>714</v>
      </c>
      <c r="N413" s="9" t="s">
        <v>924</v>
      </c>
      <c r="P413" s="9" t="s">
        <v>622</v>
      </c>
      <c r="U413" s="9" t="s">
        <v>549</v>
      </c>
    </row>
    <row r="414" spans="1:21" x14ac:dyDescent="0.3">
      <c r="E414" s="9" t="s">
        <v>1127</v>
      </c>
    </row>
    <row r="415" spans="1:21" ht="31.2" x14ac:dyDescent="0.3">
      <c r="A415" s="9">
        <v>1</v>
      </c>
      <c r="B415" s="9">
        <v>2010</v>
      </c>
      <c r="C415" s="14">
        <v>38808</v>
      </c>
      <c r="D415" s="9" t="s">
        <v>319</v>
      </c>
      <c r="E415" s="2" t="s">
        <v>1129</v>
      </c>
      <c r="F415" s="117">
        <v>27.5</v>
      </c>
      <c r="G415" s="117">
        <v>3</v>
      </c>
      <c r="H415" s="9" t="s">
        <v>1112</v>
      </c>
      <c r="I415" s="9" t="s">
        <v>550</v>
      </c>
      <c r="J415" s="9" t="s">
        <v>859</v>
      </c>
      <c r="K415" s="9" t="s">
        <v>923</v>
      </c>
      <c r="L415" s="9" t="s">
        <v>797</v>
      </c>
      <c r="M415" s="9" t="s">
        <v>714</v>
      </c>
      <c r="N415" s="9" t="s">
        <v>620</v>
      </c>
      <c r="O415" s="9" t="s">
        <v>715</v>
      </c>
      <c r="R415" s="9" t="s">
        <v>554</v>
      </c>
      <c r="S415" s="9" t="s">
        <v>734</v>
      </c>
      <c r="U415" s="9" t="s">
        <v>549</v>
      </c>
    </row>
    <row r="416" spans="1:21" ht="31.2" x14ac:dyDescent="0.3">
      <c r="A416" s="9">
        <v>1</v>
      </c>
      <c r="B416" s="9">
        <v>2010</v>
      </c>
      <c r="C416" s="14">
        <v>39068</v>
      </c>
      <c r="D416" s="9" t="s">
        <v>560</v>
      </c>
      <c r="E416" s="6" t="s">
        <v>1128</v>
      </c>
      <c r="F416" s="117">
        <v>27.5</v>
      </c>
      <c r="G416" s="117">
        <v>3</v>
      </c>
      <c r="H416" s="9" t="s">
        <v>1112</v>
      </c>
      <c r="I416" s="9" t="s">
        <v>550</v>
      </c>
      <c r="J416" s="9" t="s">
        <v>859</v>
      </c>
      <c r="K416" s="9" t="s">
        <v>622</v>
      </c>
      <c r="L416" s="9" t="s">
        <v>1055</v>
      </c>
      <c r="M416" s="9" t="s">
        <v>714</v>
      </c>
      <c r="N416" s="9" t="s">
        <v>620</v>
      </c>
      <c r="P416" s="9" t="s">
        <v>622</v>
      </c>
      <c r="U416" s="9" t="s">
        <v>549</v>
      </c>
    </row>
    <row r="417" spans="1:21" x14ac:dyDescent="0.3">
      <c r="A417" s="9">
        <v>1</v>
      </c>
      <c r="B417" s="9">
        <v>2011</v>
      </c>
      <c r="C417" s="14">
        <v>39229</v>
      </c>
      <c r="D417" s="9" t="s">
        <v>451</v>
      </c>
      <c r="E417" s="9" t="s">
        <v>42</v>
      </c>
      <c r="F417" s="117" t="s">
        <v>798</v>
      </c>
      <c r="H417" s="9" t="s">
        <v>799</v>
      </c>
      <c r="I417" s="9" t="s">
        <v>550</v>
      </c>
      <c r="U417" s="9" t="s">
        <v>549</v>
      </c>
    </row>
    <row r="418" spans="1:21" x14ac:dyDescent="0.3">
      <c r="A418" s="9">
        <v>1</v>
      </c>
      <c r="B418" s="9">
        <v>2011</v>
      </c>
      <c r="C418" s="14">
        <v>39410</v>
      </c>
      <c r="D418" s="9" t="s">
        <v>560</v>
      </c>
      <c r="E418" s="9" t="s">
        <v>43</v>
      </c>
      <c r="F418" s="117">
        <v>25</v>
      </c>
      <c r="G418" s="117">
        <v>3</v>
      </c>
      <c r="H418" s="9" t="s">
        <v>1112</v>
      </c>
      <c r="I418" s="9" t="s">
        <v>550</v>
      </c>
      <c r="J418" s="9" t="s">
        <v>800</v>
      </c>
      <c r="K418" s="9" t="s">
        <v>923</v>
      </c>
      <c r="M418" s="9" t="s">
        <v>613</v>
      </c>
      <c r="N418" s="9" t="s">
        <v>801</v>
      </c>
      <c r="O418" s="9" t="s">
        <v>715</v>
      </c>
      <c r="U418" s="9" t="s">
        <v>549</v>
      </c>
    </row>
    <row r="419" spans="1:21" x14ac:dyDescent="0.3">
      <c r="A419" s="9">
        <v>1</v>
      </c>
      <c r="B419" s="9">
        <v>2011</v>
      </c>
      <c r="C419" s="14">
        <v>39412</v>
      </c>
      <c r="D419" s="9" t="s">
        <v>560</v>
      </c>
      <c r="E419" s="9" t="s">
        <v>43</v>
      </c>
      <c r="F419" s="117">
        <v>20</v>
      </c>
      <c r="G419" s="117">
        <v>3</v>
      </c>
      <c r="H419" s="9" t="s">
        <v>674</v>
      </c>
      <c r="I419" s="9" t="s">
        <v>1149</v>
      </c>
      <c r="J419" s="9" t="s">
        <v>800</v>
      </c>
      <c r="K419" s="9" t="s">
        <v>923</v>
      </c>
      <c r="M419" s="9" t="s">
        <v>613</v>
      </c>
      <c r="N419" s="9" t="s">
        <v>801</v>
      </c>
      <c r="O419" s="9" t="s">
        <v>715</v>
      </c>
      <c r="U419" s="9" t="s">
        <v>549</v>
      </c>
    </row>
    <row r="420" spans="1:21" ht="31.2" x14ac:dyDescent="0.3">
      <c r="A420" s="9">
        <v>1</v>
      </c>
      <c r="B420" s="9">
        <v>2012</v>
      </c>
      <c r="C420" s="14">
        <v>39543</v>
      </c>
      <c r="D420" s="9" t="s">
        <v>319</v>
      </c>
      <c r="E420" s="2" t="s">
        <v>1129</v>
      </c>
      <c r="F420" s="117">
        <v>32.5</v>
      </c>
      <c r="G420" s="117">
        <v>3</v>
      </c>
      <c r="H420" s="9" t="s">
        <v>1112</v>
      </c>
      <c r="I420" s="9" t="s">
        <v>550</v>
      </c>
      <c r="J420" s="9" t="s">
        <v>859</v>
      </c>
      <c r="K420" s="9" t="s">
        <v>923</v>
      </c>
      <c r="L420" s="9" t="s">
        <v>1055</v>
      </c>
      <c r="M420" s="9" t="s">
        <v>714</v>
      </c>
      <c r="N420" s="9" t="s">
        <v>698</v>
      </c>
      <c r="O420" s="9" t="s">
        <v>715</v>
      </c>
      <c r="R420" s="9" t="s">
        <v>554</v>
      </c>
      <c r="S420" s="9" t="s">
        <v>620</v>
      </c>
      <c r="U420" s="9" t="s">
        <v>549</v>
      </c>
    </row>
    <row r="421" spans="1:21" x14ac:dyDescent="0.3">
      <c r="A421" s="9">
        <v>1</v>
      </c>
      <c r="B421" s="9">
        <v>2012</v>
      </c>
      <c r="C421" s="14">
        <v>39795</v>
      </c>
      <c r="D421" s="9" t="s">
        <v>560</v>
      </c>
      <c r="E421" s="9" t="s">
        <v>1154</v>
      </c>
      <c r="F421" s="117">
        <v>27.5</v>
      </c>
      <c r="G421" s="117">
        <v>3</v>
      </c>
      <c r="H421" s="9" t="s">
        <v>1112</v>
      </c>
      <c r="I421" s="9" t="s">
        <v>550</v>
      </c>
      <c r="J421" s="9" t="s">
        <v>859</v>
      </c>
      <c r="K421" s="9" t="s">
        <v>923</v>
      </c>
      <c r="M421" s="9" t="s">
        <v>714</v>
      </c>
      <c r="N421" s="9" t="s">
        <v>613</v>
      </c>
      <c r="U421" s="9" t="s">
        <v>549</v>
      </c>
    </row>
    <row r="422" spans="1:21" x14ac:dyDescent="0.3">
      <c r="A422" s="9">
        <v>1</v>
      </c>
      <c r="B422" s="9">
        <v>2013</v>
      </c>
      <c r="C422" s="14">
        <v>39936</v>
      </c>
      <c r="D422" s="9" t="s">
        <v>319</v>
      </c>
      <c r="E422" s="9" t="s">
        <v>862</v>
      </c>
      <c r="F422" s="117" t="s">
        <v>798</v>
      </c>
      <c r="H422" s="9" t="s">
        <v>699</v>
      </c>
      <c r="I422" s="9" t="s">
        <v>550</v>
      </c>
      <c r="J422" s="9" t="s">
        <v>700</v>
      </c>
      <c r="K422" s="9" t="s">
        <v>701</v>
      </c>
      <c r="L422" s="9" t="s">
        <v>1055</v>
      </c>
      <c r="N422" s="9" t="s">
        <v>702</v>
      </c>
      <c r="U422" s="9" t="s">
        <v>549</v>
      </c>
    </row>
    <row r="423" spans="1:21" x14ac:dyDescent="0.3">
      <c r="A423" s="9">
        <v>1</v>
      </c>
      <c r="B423" s="9">
        <v>2013</v>
      </c>
      <c r="C423" s="14">
        <v>39936</v>
      </c>
      <c r="D423" s="9" t="s">
        <v>319</v>
      </c>
      <c r="E423" s="9" t="s">
        <v>703</v>
      </c>
      <c r="F423" s="117">
        <v>27.5</v>
      </c>
      <c r="G423" s="117">
        <v>3</v>
      </c>
      <c r="H423" s="9" t="s">
        <v>1112</v>
      </c>
      <c r="I423" s="9" t="s">
        <v>550</v>
      </c>
      <c r="J423" s="9" t="s">
        <v>859</v>
      </c>
      <c r="K423" s="9" t="s">
        <v>704</v>
      </c>
      <c r="L423" s="9" t="s">
        <v>1055</v>
      </c>
      <c r="M423" s="9" t="s">
        <v>705</v>
      </c>
      <c r="N423" s="9" t="s">
        <v>698</v>
      </c>
      <c r="O423" s="9" t="s">
        <v>579</v>
      </c>
      <c r="U423" s="9" t="s">
        <v>549</v>
      </c>
    </row>
    <row r="424" spans="1:21" x14ac:dyDescent="0.3">
      <c r="E424" s="9" t="s">
        <v>1265</v>
      </c>
    </row>
    <row r="425" spans="1:21" x14ac:dyDescent="0.3">
      <c r="E425" s="9" t="s">
        <v>463</v>
      </c>
    </row>
    <row r="426" spans="1:21" ht="31.2" x14ac:dyDescent="0.3">
      <c r="A426" s="9">
        <v>1</v>
      </c>
      <c r="B426" s="9">
        <v>2014</v>
      </c>
      <c r="C426" s="14">
        <v>40285</v>
      </c>
      <c r="D426" s="9" t="s">
        <v>319</v>
      </c>
      <c r="E426" s="2" t="s">
        <v>1129</v>
      </c>
      <c r="F426" s="117">
        <v>32.5</v>
      </c>
      <c r="G426" s="117" t="s">
        <v>58</v>
      </c>
      <c r="H426" s="9" t="s">
        <v>1112</v>
      </c>
      <c r="I426" s="9" t="s">
        <v>550</v>
      </c>
      <c r="J426" s="9" t="s">
        <v>859</v>
      </c>
      <c r="K426" s="9" t="s">
        <v>464</v>
      </c>
      <c r="L426" s="9" t="s">
        <v>1055</v>
      </c>
      <c r="M426" s="9" t="s">
        <v>714</v>
      </c>
      <c r="N426" s="9" t="s">
        <v>698</v>
      </c>
      <c r="O426" s="9" t="s">
        <v>715</v>
      </c>
      <c r="R426" s="9" t="s">
        <v>623</v>
      </c>
      <c r="S426" s="9" t="s">
        <v>620</v>
      </c>
      <c r="U426" s="9" t="s">
        <v>549</v>
      </c>
    </row>
    <row r="427" spans="1:21" x14ac:dyDescent="0.3">
      <c r="A427" s="9">
        <v>1</v>
      </c>
      <c r="B427" s="9">
        <v>2014</v>
      </c>
      <c r="C427" s="14">
        <v>40509</v>
      </c>
      <c r="D427" s="9" t="s">
        <v>560</v>
      </c>
      <c r="E427" s="9" t="s">
        <v>551</v>
      </c>
      <c r="F427" s="117">
        <v>27.5</v>
      </c>
      <c r="G427" s="117" t="s">
        <v>58</v>
      </c>
      <c r="H427" s="9" t="s">
        <v>1112</v>
      </c>
      <c r="I427" s="9" t="s">
        <v>550</v>
      </c>
      <c r="J427" s="9" t="s">
        <v>465</v>
      </c>
      <c r="K427" s="9" t="s">
        <v>923</v>
      </c>
      <c r="L427" s="9" t="s">
        <v>401</v>
      </c>
      <c r="M427" s="9" t="s">
        <v>714</v>
      </c>
      <c r="N427" s="9" t="s">
        <v>587</v>
      </c>
      <c r="U427" s="9" t="s">
        <v>549</v>
      </c>
    </row>
    <row r="428" spans="1:21" x14ac:dyDescent="0.3">
      <c r="A428" s="9">
        <v>1</v>
      </c>
      <c r="B428" s="9">
        <v>2015</v>
      </c>
      <c r="C428" s="14">
        <v>37014</v>
      </c>
      <c r="D428" s="9" t="s">
        <v>319</v>
      </c>
      <c r="E428" s="9" t="s">
        <v>1281</v>
      </c>
      <c r="F428" s="117" t="s">
        <v>925</v>
      </c>
      <c r="H428" s="9" t="s">
        <v>699</v>
      </c>
      <c r="I428" s="9" t="s">
        <v>550</v>
      </c>
      <c r="J428" s="9" t="s">
        <v>716</v>
      </c>
      <c r="U428" s="9" t="s">
        <v>549</v>
      </c>
    </row>
    <row r="429" spans="1:21" x14ac:dyDescent="0.3">
      <c r="A429" s="9">
        <v>1</v>
      </c>
      <c r="B429" s="9">
        <v>2015</v>
      </c>
      <c r="C429" s="14">
        <v>37015</v>
      </c>
      <c r="D429" s="9" t="s">
        <v>319</v>
      </c>
      <c r="E429" s="9" t="s">
        <v>1281</v>
      </c>
      <c r="F429" s="117" t="s">
        <v>925</v>
      </c>
      <c r="H429" s="9" t="s">
        <v>1147</v>
      </c>
      <c r="I429" s="9" t="s">
        <v>1148</v>
      </c>
      <c r="J429" s="9" t="s">
        <v>647</v>
      </c>
      <c r="U429" s="9" t="s">
        <v>549</v>
      </c>
    </row>
    <row r="430" spans="1:21" ht="31.2" x14ac:dyDescent="0.3">
      <c r="A430" s="9">
        <v>1</v>
      </c>
      <c r="B430" s="9">
        <v>2015</v>
      </c>
      <c r="C430" s="14">
        <v>40873</v>
      </c>
      <c r="D430" s="9" t="s">
        <v>560</v>
      </c>
      <c r="E430" s="9" t="s">
        <v>300</v>
      </c>
      <c r="F430" s="117">
        <v>32.5</v>
      </c>
      <c r="G430" s="117" t="s">
        <v>58</v>
      </c>
      <c r="H430" s="9" t="s">
        <v>1112</v>
      </c>
      <c r="I430" s="9" t="s">
        <v>550</v>
      </c>
      <c r="J430" s="9" t="s">
        <v>859</v>
      </c>
      <c r="K430" s="9" t="s">
        <v>923</v>
      </c>
      <c r="L430" s="9" t="s">
        <v>1055</v>
      </c>
      <c r="M430" s="9" t="s">
        <v>714</v>
      </c>
      <c r="N430" s="9" t="s">
        <v>733</v>
      </c>
      <c r="P430" s="9" t="s">
        <v>860</v>
      </c>
      <c r="Q430" s="9" t="s">
        <v>648</v>
      </c>
      <c r="R430" s="9" t="s">
        <v>1186</v>
      </c>
      <c r="S430" s="9" t="s">
        <v>1187</v>
      </c>
      <c r="U430" s="9" t="s">
        <v>549</v>
      </c>
    </row>
    <row r="431" spans="1:21" ht="31.2" x14ac:dyDescent="0.3">
      <c r="A431" s="9">
        <v>1</v>
      </c>
      <c r="B431" s="9">
        <v>2016</v>
      </c>
      <c r="C431" s="14">
        <v>41016</v>
      </c>
      <c r="D431" s="9" t="s">
        <v>319</v>
      </c>
      <c r="E431" s="2" t="s">
        <v>1129</v>
      </c>
      <c r="F431" s="117">
        <v>32.5</v>
      </c>
      <c r="G431" s="117" t="s">
        <v>58</v>
      </c>
      <c r="H431" s="9" t="s">
        <v>1112</v>
      </c>
      <c r="I431" s="9" t="s">
        <v>550</v>
      </c>
      <c r="J431" s="9" t="s">
        <v>859</v>
      </c>
      <c r="K431" s="9" t="s">
        <v>464</v>
      </c>
      <c r="L431" s="9" t="s">
        <v>1055</v>
      </c>
      <c r="M431" s="9" t="s">
        <v>714</v>
      </c>
      <c r="N431" s="9" t="s">
        <v>698</v>
      </c>
      <c r="O431" s="9" t="s">
        <v>715</v>
      </c>
      <c r="R431" s="9" t="s">
        <v>623</v>
      </c>
      <c r="S431" s="9" t="s">
        <v>620</v>
      </c>
      <c r="U431" s="9" t="s">
        <v>549</v>
      </c>
    </row>
    <row r="432" spans="1:21" ht="46.8" x14ac:dyDescent="0.3">
      <c r="A432" s="9">
        <v>1</v>
      </c>
      <c r="B432" s="9">
        <v>2016</v>
      </c>
      <c r="C432" s="14">
        <v>41237</v>
      </c>
      <c r="D432" s="9" t="s">
        <v>560</v>
      </c>
      <c r="E432" s="9" t="s">
        <v>1174</v>
      </c>
      <c r="F432" s="117">
        <v>27.5</v>
      </c>
      <c r="G432" s="117" t="s">
        <v>58</v>
      </c>
      <c r="H432" s="9" t="s">
        <v>1112</v>
      </c>
      <c r="I432" s="9" t="s">
        <v>550</v>
      </c>
      <c r="J432" s="9" t="s">
        <v>859</v>
      </c>
      <c r="K432" s="9" t="s">
        <v>649</v>
      </c>
      <c r="L432" s="9" t="s">
        <v>1351</v>
      </c>
      <c r="M432" s="9" t="s">
        <v>1189</v>
      </c>
      <c r="N432" s="9" t="s">
        <v>587</v>
      </c>
      <c r="U432" s="9" t="s">
        <v>549</v>
      </c>
    </row>
    <row r="433" spans="1:21" x14ac:dyDescent="0.3">
      <c r="E433" s="9" t="s">
        <v>403</v>
      </c>
    </row>
    <row r="434" spans="1:21" x14ac:dyDescent="0.3">
      <c r="E434" s="9" t="s">
        <v>782</v>
      </c>
    </row>
    <row r="435" spans="1:21" ht="46.8" x14ac:dyDescent="0.3">
      <c r="A435" s="9">
        <v>1</v>
      </c>
      <c r="B435" s="9">
        <v>2017</v>
      </c>
      <c r="C435" s="14">
        <v>41397</v>
      </c>
      <c r="D435" s="9" t="s">
        <v>319</v>
      </c>
      <c r="E435" s="9" t="s">
        <v>862</v>
      </c>
      <c r="F435" s="117" t="s">
        <v>1316</v>
      </c>
      <c r="G435" s="117" t="s">
        <v>1316</v>
      </c>
      <c r="H435" s="9" t="s">
        <v>699</v>
      </c>
      <c r="I435" s="9" t="s">
        <v>550</v>
      </c>
      <c r="J435" s="9" t="s">
        <v>1356</v>
      </c>
      <c r="K435" s="9" t="s">
        <v>1339</v>
      </c>
      <c r="N435" s="9" t="s">
        <v>1355</v>
      </c>
      <c r="U435" s="9" t="s">
        <v>549</v>
      </c>
    </row>
    <row r="436" spans="1:21" x14ac:dyDescent="0.3">
      <c r="A436" s="9">
        <v>1</v>
      </c>
      <c r="B436" s="9">
        <v>2017</v>
      </c>
      <c r="C436" s="14">
        <v>41601</v>
      </c>
      <c r="D436" s="9" t="s">
        <v>560</v>
      </c>
      <c r="E436" s="9" t="s">
        <v>1127</v>
      </c>
      <c r="F436" s="117">
        <v>32.5</v>
      </c>
      <c r="G436" s="117" t="s">
        <v>58</v>
      </c>
      <c r="H436" s="9" t="s">
        <v>1112</v>
      </c>
      <c r="I436" s="9" t="s">
        <v>550</v>
      </c>
      <c r="J436" s="9" t="s">
        <v>859</v>
      </c>
      <c r="K436" s="9" t="s">
        <v>1359</v>
      </c>
      <c r="N436" s="9" t="s">
        <v>1321</v>
      </c>
      <c r="U436" s="9" t="s">
        <v>549</v>
      </c>
    </row>
    <row r="437" spans="1:21" x14ac:dyDescent="0.3">
      <c r="E437" s="9" t="s">
        <v>2</v>
      </c>
    </row>
    <row r="438" spans="1:21" x14ac:dyDescent="0.3">
      <c r="A438" s="9">
        <v>1</v>
      </c>
      <c r="B438" s="9">
        <v>2018</v>
      </c>
      <c r="C438" s="14">
        <v>41727</v>
      </c>
      <c r="D438" s="9" t="s">
        <v>319</v>
      </c>
      <c r="E438" s="2" t="s">
        <v>1129</v>
      </c>
      <c r="F438" s="117">
        <v>35</v>
      </c>
      <c r="G438" s="117" t="s">
        <v>1354</v>
      </c>
      <c r="H438" s="9" t="s">
        <v>1112</v>
      </c>
      <c r="I438" s="9" t="s">
        <v>1317</v>
      </c>
      <c r="J438" s="9" t="s">
        <v>1326</v>
      </c>
      <c r="U438" s="9" t="s">
        <v>549</v>
      </c>
    </row>
    <row r="439" spans="1:21" ht="31.2" x14ac:dyDescent="0.3">
      <c r="A439" s="9">
        <v>1</v>
      </c>
      <c r="B439" s="9">
        <v>2018</v>
      </c>
      <c r="C439" s="14">
        <v>41958</v>
      </c>
      <c r="D439" s="9" t="s">
        <v>560</v>
      </c>
      <c r="E439" s="9" t="s">
        <v>1357</v>
      </c>
      <c r="F439" s="117">
        <v>32.5</v>
      </c>
      <c r="G439" s="117" t="s">
        <v>1354</v>
      </c>
      <c r="H439" s="9" t="s">
        <v>1112</v>
      </c>
      <c r="I439" s="9" t="s">
        <v>1317</v>
      </c>
      <c r="J439" s="9" t="s">
        <v>1326</v>
      </c>
      <c r="K439" s="9" t="s">
        <v>1327</v>
      </c>
      <c r="L439" s="9" t="s">
        <v>1328</v>
      </c>
      <c r="M439" s="9" t="s">
        <v>1329</v>
      </c>
      <c r="N439" s="9" t="s">
        <v>1321</v>
      </c>
      <c r="U439" s="9" t="s">
        <v>549</v>
      </c>
    </row>
    <row r="440" spans="1:21" x14ac:dyDescent="0.3">
      <c r="E440" s="9" t="s">
        <v>1251</v>
      </c>
    </row>
    <row r="441" spans="1:21" x14ac:dyDescent="0.3">
      <c r="A441" s="9">
        <v>1</v>
      </c>
      <c r="B441" s="9">
        <v>2019</v>
      </c>
      <c r="C441" s="14">
        <v>42127</v>
      </c>
      <c r="D441" s="9" t="s">
        <v>319</v>
      </c>
      <c r="E441" s="9" t="s">
        <v>1323</v>
      </c>
      <c r="F441" s="117" t="s">
        <v>1316</v>
      </c>
      <c r="G441" s="117" t="s">
        <v>1324</v>
      </c>
      <c r="H441" s="9" t="s">
        <v>118</v>
      </c>
      <c r="I441" s="9" t="s">
        <v>1317</v>
      </c>
      <c r="J441" s="9" t="s">
        <v>1338</v>
      </c>
      <c r="K441" s="9" t="s">
        <v>1339</v>
      </c>
      <c r="U441" s="9" t="s">
        <v>549</v>
      </c>
    </row>
    <row r="442" spans="1:21" x14ac:dyDescent="0.3">
      <c r="A442" s="9">
        <v>1</v>
      </c>
      <c r="B442" s="9">
        <v>2019</v>
      </c>
      <c r="C442" s="14">
        <v>42147</v>
      </c>
      <c r="D442" s="9" t="s">
        <v>1325</v>
      </c>
      <c r="E442" s="9" t="s">
        <v>1352</v>
      </c>
      <c r="F442" s="117" t="s">
        <v>1353</v>
      </c>
      <c r="G442" s="117" t="s">
        <v>1324</v>
      </c>
      <c r="H442" s="9" t="s">
        <v>118</v>
      </c>
      <c r="I442" s="9" t="s">
        <v>1317</v>
      </c>
    </row>
    <row r="443" spans="1:21" ht="31.2" x14ac:dyDescent="0.3">
      <c r="A443" s="9">
        <v>1</v>
      </c>
      <c r="B443" s="9">
        <v>2019</v>
      </c>
      <c r="C443" s="14">
        <v>42352</v>
      </c>
      <c r="D443" s="9" t="s">
        <v>560</v>
      </c>
      <c r="E443" s="9" t="s">
        <v>1330</v>
      </c>
      <c r="F443" s="117">
        <v>25</v>
      </c>
      <c r="G443" s="117" t="s">
        <v>1354</v>
      </c>
      <c r="H443" s="9" t="s">
        <v>1112</v>
      </c>
      <c r="I443" s="9" t="s">
        <v>1317</v>
      </c>
      <c r="J443" s="9" t="s">
        <v>1326</v>
      </c>
      <c r="K443" s="9" t="s">
        <v>1331</v>
      </c>
      <c r="L443" s="9" t="s">
        <v>1351</v>
      </c>
      <c r="M443" s="9" t="s">
        <v>1333</v>
      </c>
      <c r="N443" s="9" t="s">
        <v>1337</v>
      </c>
      <c r="U443" s="9" t="s">
        <v>549</v>
      </c>
    </row>
    <row r="444" spans="1:21" s="37" customFormat="1" x14ac:dyDescent="0.3">
      <c r="B444" s="37">
        <v>2020</v>
      </c>
      <c r="C444" s="38"/>
      <c r="D444" s="111" t="s">
        <v>1340</v>
      </c>
      <c r="F444" s="121"/>
      <c r="G444" s="121"/>
      <c r="U444" s="37" t="s">
        <v>549</v>
      </c>
    </row>
    <row r="445" spans="1:21" s="37" customFormat="1" x14ac:dyDescent="0.3">
      <c r="B445" s="37">
        <v>2021</v>
      </c>
      <c r="C445" s="38"/>
      <c r="D445" s="111" t="s">
        <v>1340</v>
      </c>
      <c r="F445" s="121"/>
      <c r="G445" s="121"/>
      <c r="U445" s="37" t="s">
        <v>549</v>
      </c>
    </row>
    <row r="446" spans="1:21" ht="31.2" x14ac:dyDescent="0.3">
      <c r="A446" s="9">
        <v>1</v>
      </c>
      <c r="B446" s="9">
        <v>2022</v>
      </c>
      <c r="C446" s="14">
        <v>43204</v>
      </c>
      <c r="D446" s="9" t="s">
        <v>319</v>
      </c>
      <c r="E446" s="9" t="s">
        <v>1341</v>
      </c>
      <c r="F446" s="117">
        <v>29.5</v>
      </c>
      <c r="G446" s="117" t="s">
        <v>1316</v>
      </c>
      <c r="H446" s="9" t="s">
        <v>1342</v>
      </c>
      <c r="I446" s="9" t="s">
        <v>1317</v>
      </c>
      <c r="J446" s="9" t="s">
        <v>1385</v>
      </c>
      <c r="K446" s="9" t="s">
        <v>1350</v>
      </c>
      <c r="L446" s="9" t="s">
        <v>1351</v>
      </c>
      <c r="M446" s="9" t="s">
        <v>1333</v>
      </c>
      <c r="N446" s="9" t="s">
        <v>1337</v>
      </c>
      <c r="T446" s="9" t="s">
        <v>1343</v>
      </c>
      <c r="U446" s="9" t="s">
        <v>549</v>
      </c>
    </row>
    <row r="447" spans="1:21" ht="31.2" x14ac:dyDescent="0.3">
      <c r="A447" s="9">
        <v>1</v>
      </c>
      <c r="B447" s="9">
        <v>2022</v>
      </c>
      <c r="C447" s="14">
        <v>43443</v>
      </c>
      <c r="D447" s="9" t="s">
        <v>560</v>
      </c>
      <c r="E447" s="9" t="s">
        <v>300</v>
      </c>
      <c r="F447" s="117">
        <v>29.5</v>
      </c>
      <c r="G447" s="117" t="s">
        <v>1316</v>
      </c>
      <c r="H447" s="9" t="s">
        <v>1112</v>
      </c>
      <c r="I447" s="9" t="s">
        <v>1317</v>
      </c>
      <c r="J447" s="9" t="s">
        <v>1385</v>
      </c>
      <c r="K447" s="9" t="s">
        <v>1318</v>
      </c>
      <c r="L447" s="9" t="s">
        <v>1319</v>
      </c>
      <c r="M447" s="9" t="s">
        <v>1320</v>
      </c>
      <c r="N447" s="9" t="s">
        <v>1321</v>
      </c>
      <c r="P447" s="9" t="s">
        <v>860</v>
      </c>
      <c r="Q447" s="9" t="s">
        <v>1055</v>
      </c>
      <c r="R447" s="9" t="s">
        <v>1186</v>
      </c>
      <c r="S447" s="9" t="s">
        <v>1187</v>
      </c>
      <c r="T447" s="9" t="s">
        <v>1322</v>
      </c>
      <c r="U447" s="9" t="s">
        <v>549</v>
      </c>
    </row>
    <row r="448" spans="1:21" s="10" customFormat="1" x14ac:dyDescent="0.3">
      <c r="C448" s="11">
        <v>43465</v>
      </c>
      <c r="F448" s="118"/>
      <c r="G448" s="118"/>
      <c r="H448" s="10" t="s">
        <v>659</v>
      </c>
      <c r="I448" s="10" t="s">
        <v>1304</v>
      </c>
    </row>
    <row r="449" spans="1:21" ht="46.8" x14ac:dyDescent="0.3">
      <c r="A449" s="9">
        <v>1</v>
      </c>
      <c r="B449" s="9">
        <v>2023</v>
      </c>
      <c r="C449" s="14">
        <v>43561</v>
      </c>
      <c r="D449" s="9" t="s">
        <v>319</v>
      </c>
      <c r="E449" s="2" t="s">
        <v>1129</v>
      </c>
      <c r="F449" s="117">
        <v>35</v>
      </c>
      <c r="G449" s="117" t="s">
        <v>1316</v>
      </c>
      <c r="H449" s="9" t="s">
        <v>1112</v>
      </c>
      <c r="I449" s="9" t="s">
        <v>1304</v>
      </c>
      <c r="J449" s="9" t="s">
        <v>1385</v>
      </c>
      <c r="K449" s="9" t="s">
        <v>1331</v>
      </c>
      <c r="L449" s="9" t="s">
        <v>1332</v>
      </c>
      <c r="M449" s="9" t="s">
        <v>1333</v>
      </c>
      <c r="N449" s="9" t="s">
        <v>1334</v>
      </c>
      <c r="O449" s="9" t="s">
        <v>1335</v>
      </c>
      <c r="R449" s="9" t="s">
        <v>1336</v>
      </c>
      <c r="S449" s="9" t="s">
        <v>1337</v>
      </c>
      <c r="U449" s="9" t="s">
        <v>549</v>
      </c>
    </row>
    <row r="450" spans="1:21" ht="31.2" x14ac:dyDescent="0.3">
      <c r="A450" s="9">
        <v>1</v>
      </c>
      <c r="B450" s="9">
        <v>2023</v>
      </c>
      <c r="C450" s="14">
        <v>43815</v>
      </c>
      <c r="D450" s="9" t="s">
        <v>560</v>
      </c>
      <c r="E450" s="9" t="s">
        <v>1381</v>
      </c>
      <c r="F450" s="117">
        <v>32.5</v>
      </c>
      <c r="G450" s="117" t="s">
        <v>1316</v>
      </c>
      <c r="H450" s="9" t="s">
        <v>1112</v>
      </c>
      <c r="I450" s="9" t="s">
        <v>1304</v>
      </c>
      <c r="J450" s="9" t="s">
        <v>1386</v>
      </c>
      <c r="K450" s="9" t="s">
        <v>1344</v>
      </c>
      <c r="L450" s="9" t="s">
        <v>1346</v>
      </c>
      <c r="M450" s="9" t="s">
        <v>1349</v>
      </c>
      <c r="P450" s="9" t="s">
        <v>1345</v>
      </c>
      <c r="U450" s="9" t="s">
        <v>549</v>
      </c>
    </row>
    <row r="451" spans="1:21" x14ac:dyDescent="0.3">
      <c r="E451" s="9" t="s">
        <v>1380</v>
      </c>
    </row>
    <row r="452" spans="1:21" x14ac:dyDescent="0.3">
      <c r="E452" s="9" t="s">
        <v>1264</v>
      </c>
    </row>
    <row r="453" spans="1:21" x14ac:dyDescent="0.3">
      <c r="E453" s="9" t="s">
        <v>1347</v>
      </c>
    </row>
    <row r="454" spans="1:21" x14ac:dyDescent="0.3">
      <c r="E454" s="9" t="s">
        <v>1348</v>
      </c>
    </row>
    <row r="455" spans="1:21" s="4" customFormat="1" x14ac:dyDescent="0.3">
      <c r="A455" s="4">
        <f>SUM(A389:A454)</f>
        <v>44</v>
      </c>
      <c r="B455" s="4">
        <v>2024</v>
      </c>
      <c r="C455" s="5">
        <v>43850</v>
      </c>
      <c r="D455" s="4" t="s">
        <v>1315</v>
      </c>
      <c r="E455" s="4" t="s">
        <v>1314</v>
      </c>
      <c r="F455" s="114"/>
      <c r="G455" s="114"/>
    </row>
    <row r="456" spans="1:21" ht="31.2" x14ac:dyDescent="0.3">
      <c r="A456" s="9">
        <v>1</v>
      </c>
      <c r="C456" s="14">
        <v>43953</v>
      </c>
      <c r="D456" s="9" t="s">
        <v>1363</v>
      </c>
      <c r="E456" s="9" t="s">
        <v>1366</v>
      </c>
      <c r="F456" s="117">
        <v>15</v>
      </c>
      <c r="G456" s="117" t="s">
        <v>1316</v>
      </c>
      <c r="H456" s="9" t="s">
        <v>1369</v>
      </c>
      <c r="I456" s="9" t="s">
        <v>1304</v>
      </c>
      <c r="J456" s="9" t="s">
        <v>1370</v>
      </c>
      <c r="K456" s="9" t="s">
        <v>1345</v>
      </c>
      <c r="N456" s="9" t="s">
        <v>1372</v>
      </c>
      <c r="U456" s="9" t="s">
        <v>549</v>
      </c>
    </row>
    <row r="457" spans="1:21" x14ac:dyDescent="0.3">
      <c r="E457" s="9" t="s">
        <v>1367</v>
      </c>
    </row>
    <row r="458" spans="1:21" x14ac:dyDescent="0.3">
      <c r="E458" s="9" t="s">
        <v>1368</v>
      </c>
    </row>
    <row r="459" spans="1:21" ht="31.2" x14ac:dyDescent="0.3">
      <c r="A459" s="9">
        <v>1</v>
      </c>
      <c r="C459" s="14">
        <v>43954</v>
      </c>
      <c r="D459" s="9" t="s">
        <v>1364</v>
      </c>
      <c r="E459" s="9" t="s">
        <v>1368</v>
      </c>
      <c r="F459" s="117" t="s">
        <v>1316</v>
      </c>
      <c r="G459" s="117" t="s">
        <v>1316</v>
      </c>
      <c r="H459" s="9" t="s">
        <v>118</v>
      </c>
      <c r="I459" s="9" t="s">
        <v>1304</v>
      </c>
      <c r="J459" s="9" t="s">
        <v>1370</v>
      </c>
      <c r="K459" s="9" t="s">
        <v>1345</v>
      </c>
      <c r="N459" s="9" t="s">
        <v>1372</v>
      </c>
      <c r="U459" s="9" t="s">
        <v>549</v>
      </c>
    </row>
    <row r="460" spans="1:21" x14ac:dyDescent="0.3">
      <c r="A460" s="9">
        <v>1</v>
      </c>
      <c r="C460" s="14">
        <v>44144</v>
      </c>
      <c r="D460" s="9" t="s">
        <v>1365</v>
      </c>
      <c r="E460" s="9" t="s">
        <v>1373</v>
      </c>
      <c r="F460" s="117">
        <v>39</v>
      </c>
      <c r="G460" s="117" t="s">
        <v>1316</v>
      </c>
      <c r="H460" s="9" t="s">
        <v>1112</v>
      </c>
      <c r="I460" s="9" t="s">
        <v>1304</v>
      </c>
      <c r="J460" s="9" t="s">
        <v>1371</v>
      </c>
      <c r="K460" s="9" t="s">
        <v>1376</v>
      </c>
      <c r="L460" s="9" t="s">
        <v>1377</v>
      </c>
      <c r="M460" s="9" t="s">
        <v>1378</v>
      </c>
      <c r="N460" s="9" t="s">
        <v>1379</v>
      </c>
    </row>
    <row r="461" spans="1:21" ht="31.2" x14ac:dyDescent="0.3">
      <c r="E461" s="9" t="s">
        <v>1374</v>
      </c>
    </row>
    <row r="462" spans="1:21" x14ac:dyDescent="0.3">
      <c r="E462" s="9" t="s">
        <v>1375</v>
      </c>
    </row>
    <row r="463" spans="1:21" x14ac:dyDescent="0.3">
      <c r="E463" s="9" t="s">
        <v>1127</v>
      </c>
    </row>
    <row r="464" spans="1:21" ht="31.2" x14ac:dyDescent="0.3">
      <c r="A464" s="9">
        <v>1</v>
      </c>
      <c r="C464" s="14">
        <v>44303</v>
      </c>
      <c r="D464" s="9" t="s">
        <v>98</v>
      </c>
      <c r="E464" s="2" t="s">
        <v>1129</v>
      </c>
      <c r="F464" s="117">
        <v>39</v>
      </c>
      <c r="G464" s="117" t="s">
        <v>1316</v>
      </c>
      <c r="H464" s="9" t="s">
        <v>1112</v>
      </c>
      <c r="I464" s="9" t="s">
        <v>1304</v>
      </c>
      <c r="J464" s="9" t="s">
        <v>1385</v>
      </c>
      <c r="K464" s="9" t="s">
        <v>1331</v>
      </c>
      <c r="L464" s="9" t="s">
        <v>1382</v>
      </c>
      <c r="M464" s="9" t="s">
        <v>1383</v>
      </c>
      <c r="N464" s="9" t="s">
        <v>1384</v>
      </c>
      <c r="O464" s="9" t="s">
        <v>1335</v>
      </c>
    </row>
    <row r="465" spans="1:14" ht="46.8" x14ac:dyDescent="0.3">
      <c r="A465" s="9">
        <v>1</v>
      </c>
      <c r="C465" s="14">
        <v>44514</v>
      </c>
      <c r="D465" s="9" t="s">
        <v>1387</v>
      </c>
      <c r="E465" s="9" t="s">
        <v>1388</v>
      </c>
      <c r="F465" s="117">
        <v>30</v>
      </c>
      <c r="G465" s="117" t="s">
        <v>1316</v>
      </c>
      <c r="H465" s="9" t="s">
        <v>1389</v>
      </c>
      <c r="I465" s="9" t="s">
        <v>1304</v>
      </c>
      <c r="J465" s="9" t="s">
        <v>1392</v>
      </c>
      <c r="K465" s="9" t="s">
        <v>1345</v>
      </c>
      <c r="L465" s="9" t="s">
        <v>1390</v>
      </c>
      <c r="M465" s="9" t="s">
        <v>1391</v>
      </c>
      <c r="N465" s="9" t="s">
        <v>1372</v>
      </c>
    </row>
  </sheetData>
  <autoFilter ref="A4:V460" xr:uid="{54016707-4EC2-46C5-AD76-978AC04FEDBF}"/>
  <phoneticPr fontId="3" type="noConversion"/>
  <printOptions horizontalCentered="1" gridLines="1"/>
  <pageMargins left="0.75000000000000011" right="0.75000000000000011" top="1" bottom="1" header="0.5" footer="0.5"/>
  <pageSetup paperSize="10" scale="84" pageOrder="overThenDown" orientation="landscape" horizontalDpi="4294967292" verticalDpi="4294967292"/>
  <headerFooter alignWithMargins="0">
    <oddHeader>&amp;L&amp;A&amp;R&amp;D</oddHeader>
    <oddFooter>&amp;L&amp;Z&amp;F&amp;R&amp;P</oddFooter>
  </headerFooter>
  <rowBreaks count="2" manualBreakCount="2">
    <brk id="398" max="16383" man="1"/>
    <brk id="438" max="16383" man="1"/>
  </rowBreaks>
  <colBreaks count="3" manualBreakCount="3">
    <brk id="9" max="1048575" man="1"/>
    <brk id="15" max="1048575" man="1"/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A46E9-BE4F-47C8-9B50-AF2E110E22CF}">
  <dimension ref="A1:AG31"/>
  <sheetViews>
    <sheetView topLeftCell="A15" zoomScaleNormal="100" workbookViewId="0">
      <selection activeCell="B32" sqref="B32"/>
    </sheetView>
  </sheetViews>
  <sheetFormatPr defaultColWidth="11" defaultRowHeight="15.6" x14ac:dyDescent="0.3"/>
  <cols>
    <col min="1" max="1" width="18.5" customWidth="1"/>
    <col min="4" max="4" width="11.69921875" customWidth="1"/>
    <col min="10" max="10" width="13.19921875" customWidth="1"/>
    <col min="13" max="13" width="13" customWidth="1"/>
    <col min="19" max="19" width="12.796875" customWidth="1"/>
  </cols>
  <sheetData>
    <row r="1" spans="1:33" ht="16.2" thickBot="1" x14ac:dyDescent="0.35">
      <c r="A1" s="33" t="s">
        <v>36</v>
      </c>
    </row>
    <row r="2" spans="1:33" s="9" customFormat="1" ht="47.4" thickBot="1" x14ac:dyDescent="0.35">
      <c r="A2" s="24" t="s">
        <v>30</v>
      </c>
      <c r="B2" s="25" t="s">
        <v>107</v>
      </c>
      <c r="C2" s="26" t="s">
        <v>31</v>
      </c>
      <c r="D2" s="24" t="s">
        <v>102</v>
      </c>
      <c r="E2" s="41" t="s">
        <v>103</v>
      </c>
      <c r="F2" s="15"/>
      <c r="G2" s="15"/>
    </row>
    <row r="3" spans="1:33" s="9" customFormat="1" x14ac:dyDescent="0.3">
      <c r="A3" s="18">
        <f>'Concert historie'!A123</f>
        <v>60</v>
      </c>
      <c r="B3" s="19">
        <v>25</v>
      </c>
      <c r="C3" s="27">
        <f>A3</f>
        <v>60</v>
      </c>
      <c r="D3" s="42">
        <f t="shared" ref="D3:D8" si="0">A3/25</f>
        <v>2.4</v>
      </c>
      <c r="E3" s="43">
        <f t="shared" ref="E3:E8" si="1">C3/B3</f>
        <v>2.4</v>
      </c>
      <c r="F3" s="15"/>
      <c r="G3" s="15"/>
    </row>
    <row r="4" spans="1:33" s="9" customFormat="1" x14ac:dyDescent="0.3">
      <c r="A4" s="18">
        <f>'Concert historie'!A198</f>
        <v>47</v>
      </c>
      <c r="B4" s="19">
        <v>50</v>
      </c>
      <c r="C4" s="27">
        <f>C3+A4</f>
        <v>107</v>
      </c>
      <c r="D4" s="44">
        <f t="shared" si="0"/>
        <v>1.88</v>
      </c>
      <c r="E4" s="45">
        <f t="shared" si="1"/>
        <v>2.14</v>
      </c>
      <c r="F4" s="15"/>
      <c r="G4" s="15"/>
    </row>
    <row r="5" spans="1:33" s="9" customFormat="1" x14ac:dyDescent="0.3">
      <c r="A5" s="18">
        <f>'Concert historie'!A252</f>
        <v>48</v>
      </c>
      <c r="B5" s="19">
        <v>75</v>
      </c>
      <c r="C5" s="27">
        <f>C4+A5</f>
        <v>155</v>
      </c>
      <c r="D5" s="44">
        <f t="shared" si="0"/>
        <v>1.92</v>
      </c>
      <c r="E5" s="45">
        <f t="shared" si="1"/>
        <v>2.0666666666666669</v>
      </c>
      <c r="F5" s="15"/>
      <c r="G5" s="15"/>
    </row>
    <row r="6" spans="1:33" s="9" customFormat="1" x14ac:dyDescent="0.3">
      <c r="A6" s="18">
        <f>'Concert historie'!A329</f>
        <v>67</v>
      </c>
      <c r="B6" s="19">
        <v>100</v>
      </c>
      <c r="C6" s="27">
        <f>C5+A6</f>
        <v>222</v>
      </c>
      <c r="D6" s="44">
        <f t="shared" si="0"/>
        <v>2.68</v>
      </c>
      <c r="E6" s="45">
        <f t="shared" si="1"/>
        <v>2.2200000000000002</v>
      </c>
      <c r="F6" s="15"/>
      <c r="G6" s="15"/>
    </row>
    <row r="7" spans="1:33" s="9" customFormat="1" x14ac:dyDescent="0.3">
      <c r="A7" s="18">
        <f>'Concert historie'!A388</f>
        <v>50</v>
      </c>
      <c r="B7" s="19">
        <v>125</v>
      </c>
      <c r="C7" s="27">
        <f>C6+A7</f>
        <v>272</v>
      </c>
      <c r="D7" s="44">
        <f t="shared" si="0"/>
        <v>2</v>
      </c>
      <c r="E7" s="45">
        <f t="shared" si="1"/>
        <v>2.1760000000000002</v>
      </c>
      <c r="F7" s="15"/>
      <c r="G7" s="15"/>
    </row>
    <row r="8" spans="1:33" s="9" customFormat="1" ht="16.2" thickBot="1" x14ac:dyDescent="0.35">
      <c r="A8" s="20">
        <f>'Concert historie'!A455</f>
        <v>44</v>
      </c>
      <c r="B8" s="21">
        <v>150</v>
      </c>
      <c r="C8" s="29">
        <f>C7+A8</f>
        <v>316</v>
      </c>
      <c r="D8" s="48">
        <f t="shared" si="0"/>
        <v>1.76</v>
      </c>
      <c r="E8" s="47">
        <f t="shared" si="1"/>
        <v>2.1066666666666665</v>
      </c>
      <c r="F8" s="15"/>
      <c r="G8" s="15"/>
    </row>
    <row r="9" spans="1:33" s="9" customFormat="1" ht="16.2" thickBot="1" x14ac:dyDescent="0.35">
      <c r="C9" s="14"/>
      <c r="F9" s="15"/>
      <c r="G9" s="15"/>
    </row>
    <row r="10" spans="1:33" s="9" customFormat="1" ht="47.4" thickBot="1" x14ac:dyDescent="0.35">
      <c r="A10" s="35" t="s">
        <v>1129</v>
      </c>
      <c r="B10" s="22" t="s">
        <v>6</v>
      </c>
      <c r="C10" s="23" t="s">
        <v>5</v>
      </c>
      <c r="D10" s="49" t="s">
        <v>1154</v>
      </c>
      <c r="E10" s="22" t="s">
        <v>6</v>
      </c>
      <c r="F10" s="23" t="s">
        <v>5</v>
      </c>
      <c r="G10" s="35" t="s">
        <v>1242</v>
      </c>
      <c r="H10" s="22" t="s">
        <v>6</v>
      </c>
      <c r="I10" s="23" t="s">
        <v>5</v>
      </c>
      <c r="J10" s="35" t="s">
        <v>300</v>
      </c>
      <c r="K10" s="22" t="s">
        <v>6</v>
      </c>
      <c r="L10" s="23" t="s">
        <v>5</v>
      </c>
      <c r="M10" s="35" t="s">
        <v>664</v>
      </c>
      <c r="N10" s="22" t="s">
        <v>6</v>
      </c>
      <c r="O10" s="23" t="s">
        <v>5</v>
      </c>
      <c r="P10" s="35" t="s">
        <v>37</v>
      </c>
      <c r="Q10" s="22" t="s">
        <v>6</v>
      </c>
      <c r="R10" s="23" t="s">
        <v>5</v>
      </c>
      <c r="S10" s="34" t="s">
        <v>38</v>
      </c>
      <c r="T10" s="22" t="s">
        <v>6</v>
      </c>
      <c r="U10" s="23" t="s">
        <v>5</v>
      </c>
      <c r="V10" s="34" t="s">
        <v>39</v>
      </c>
      <c r="W10" s="22" t="s">
        <v>6</v>
      </c>
      <c r="X10" s="23" t="s">
        <v>5</v>
      </c>
      <c r="Y10" s="35" t="s">
        <v>88</v>
      </c>
      <c r="Z10" s="22" t="s">
        <v>6</v>
      </c>
      <c r="AA10" s="23" t="s">
        <v>5</v>
      </c>
      <c r="AB10" s="34" t="s">
        <v>89</v>
      </c>
      <c r="AC10" s="22" t="s">
        <v>6</v>
      </c>
      <c r="AD10" s="23" t="s">
        <v>5</v>
      </c>
      <c r="AE10" s="34" t="s">
        <v>1244</v>
      </c>
      <c r="AF10" s="22" t="s">
        <v>6</v>
      </c>
      <c r="AG10" s="23" t="s">
        <v>5</v>
      </c>
    </row>
    <row r="11" spans="1:33" s="9" customFormat="1" ht="16.2" thickBot="1" x14ac:dyDescent="0.35">
      <c r="A11" s="24" t="s">
        <v>30</v>
      </c>
      <c r="B11" s="25" t="s">
        <v>107</v>
      </c>
      <c r="C11" s="26" t="s">
        <v>31</v>
      </c>
      <c r="D11" s="24" t="s">
        <v>30</v>
      </c>
      <c r="E11" s="25" t="s">
        <v>29</v>
      </c>
      <c r="F11" s="26" t="s">
        <v>31</v>
      </c>
      <c r="G11" s="24" t="s">
        <v>30</v>
      </c>
      <c r="H11" s="25" t="s">
        <v>29</v>
      </c>
      <c r="I11" s="26" t="s">
        <v>31</v>
      </c>
      <c r="J11" s="24" t="s">
        <v>30</v>
      </c>
      <c r="K11" s="25" t="s">
        <v>29</v>
      </c>
      <c r="L11" s="26" t="s">
        <v>31</v>
      </c>
      <c r="M11" s="24" t="s">
        <v>30</v>
      </c>
      <c r="N11" s="25" t="s">
        <v>29</v>
      </c>
      <c r="O11" s="26" t="s">
        <v>31</v>
      </c>
      <c r="P11" s="24" t="s">
        <v>30</v>
      </c>
      <c r="Q11" s="25" t="s">
        <v>29</v>
      </c>
      <c r="R11" s="26" t="s">
        <v>31</v>
      </c>
      <c r="S11" s="24" t="s">
        <v>30</v>
      </c>
      <c r="T11" s="25" t="s">
        <v>29</v>
      </c>
      <c r="U11" s="26" t="s">
        <v>31</v>
      </c>
      <c r="V11" s="24" t="s">
        <v>30</v>
      </c>
      <c r="W11" s="25" t="s">
        <v>29</v>
      </c>
      <c r="X11" s="26" t="s">
        <v>31</v>
      </c>
      <c r="Y11" s="24" t="s">
        <v>30</v>
      </c>
      <c r="Z11" s="25" t="s">
        <v>29</v>
      </c>
      <c r="AA11" s="26" t="s">
        <v>31</v>
      </c>
      <c r="AB11" s="24" t="s">
        <v>30</v>
      </c>
      <c r="AC11" s="25" t="s">
        <v>29</v>
      </c>
      <c r="AD11" s="26" t="s">
        <v>31</v>
      </c>
      <c r="AE11" s="24" t="s">
        <v>30</v>
      </c>
      <c r="AF11" s="25" t="s">
        <v>29</v>
      </c>
      <c r="AG11" s="26" t="s">
        <v>31</v>
      </c>
    </row>
    <row r="12" spans="1:33" s="9" customFormat="1" x14ac:dyDescent="0.3">
      <c r="A12" s="16">
        <f>COUNTIF('Concert historie'!E3:E123,A10)</f>
        <v>0</v>
      </c>
      <c r="B12" s="17">
        <v>25</v>
      </c>
      <c r="C12" s="28">
        <f>A12</f>
        <v>0</v>
      </c>
      <c r="D12" s="18">
        <f>COUNTIF('Concert historie'!E3:E123,D10)</f>
        <v>1</v>
      </c>
      <c r="E12" s="19">
        <v>25</v>
      </c>
      <c r="F12" s="27">
        <f>D12</f>
        <v>1</v>
      </c>
      <c r="G12" s="18">
        <f>COUNTIF('Concert historie'!E3:E123,G10)</f>
        <v>0</v>
      </c>
      <c r="H12" s="19">
        <v>25</v>
      </c>
      <c r="I12" s="27">
        <f>G12</f>
        <v>0</v>
      </c>
      <c r="J12" s="18">
        <f>COUNTIF('Concert historie'!E3:E123,J10)</f>
        <v>2</v>
      </c>
      <c r="K12" s="19">
        <v>25</v>
      </c>
      <c r="L12" s="27">
        <f>J12</f>
        <v>2</v>
      </c>
      <c r="M12" s="18">
        <f>COUNTIF('Concert historie'!E3:E123,M10)</f>
        <v>4</v>
      </c>
      <c r="N12" s="19">
        <v>25</v>
      </c>
      <c r="O12" s="27">
        <f>M12</f>
        <v>4</v>
      </c>
      <c r="P12" s="18">
        <f>COUNTIF('Concert historie'!E3:E123,P10)</f>
        <v>0</v>
      </c>
      <c r="Q12" s="19">
        <v>25</v>
      </c>
      <c r="R12" s="27">
        <f>P12</f>
        <v>0</v>
      </c>
      <c r="S12" s="18">
        <f>COUNTIF('Concert historie'!E3:E123,S10)</f>
        <v>0</v>
      </c>
      <c r="T12" s="19">
        <v>25</v>
      </c>
      <c r="U12" s="27">
        <f>S12</f>
        <v>0</v>
      </c>
      <c r="V12" s="18">
        <f>COUNTIF('Concert historie'!E3:E123,V10)</f>
        <v>0</v>
      </c>
      <c r="W12" s="19">
        <v>25</v>
      </c>
      <c r="X12" s="27">
        <f>V12</f>
        <v>0</v>
      </c>
      <c r="Y12" s="18">
        <f>COUNTIF('Concert historie'!E3:E123,Y10)</f>
        <v>0</v>
      </c>
      <c r="Z12" s="19">
        <v>25</v>
      </c>
      <c r="AA12" s="27">
        <f>Y12</f>
        <v>0</v>
      </c>
      <c r="AB12" s="18">
        <f>COUNTIF('Concert historie'!E3:E123,AB10)</f>
        <v>1</v>
      </c>
      <c r="AC12" s="19">
        <v>25</v>
      </c>
      <c r="AD12" s="27">
        <f>AB12</f>
        <v>1</v>
      </c>
      <c r="AE12" s="18">
        <f>COUNTIF('Concert historie'!E3:E123,AE10)</f>
        <v>0</v>
      </c>
      <c r="AF12" s="19">
        <v>25</v>
      </c>
      <c r="AG12" s="27">
        <f>AE12</f>
        <v>0</v>
      </c>
    </row>
    <row r="13" spans="1:33" s="9" customFormat="1" x14ac:dyDescent="0.3">
      <c r="A13" s="18">
        <f>COUNTIF('Concert historie'!E124:E198,A10)</f>
        <v>0</v>
      </c>
      <c r="B13" s="19">
        <v>50</v>
      </c>
      <c r="C13" s="27">
        <f>C12+A13</f>
        <v>0</v>
      </c>
      <c r="D13" s="18">
        <f>COUNTIF('Concert historie'!E124:E198,D10)</f>
        <v>3</v>
      </c>
      <c r="E13" s="19">
        <v>50</v>
      </c>
      <c r="F13" s="27">
        <f>F12+D13</f>
        <v>4</v>
      </c>
      <c r="G13" s="18">
        <f>COUNTIF('Concert historie'!E124:E198,G10)</f>
        <v>0</v>
      </c>
      <c r="H13" s="19">
        <v>50</v>
      </c>
      <c r="I13" s="27">
        <f>I12+G13</f>
        <v>0</v>
      </c>
      <c r="J13" s="18">
        <f>COUNTIF('Concert historie'!E124:E198,J10)</f>
        <v>2</v>
      </c>
      <c r="K13" s="19">
        <v>50</v>
      </c>
      <c r="L13" s="27">
        <f>L12+J13</f>
        <v>4</v>
      </c>
      <c r="M13" s="18">
        <f>COUNTIF('Concert historie'!E124:E198,M10)</f>
        <v>2</v>
      </c>
      <c r="N13" s="19">
        <v>50</v>
      </c>
      <c r="O13" s="27">
        <f>O12+M13</f>
        <v>6</v>
      </c>
      <c r="P13" s="18">
        <f>COUNTIF('Concert historie'!E124:E198,P10)</f>
        <v>1</v>
      </c>
      <c r="Q13" s="19">
        <v>50</v>
      </c>
      <c r="R13" s="27">
        <f>R12+P13</f>
        <v>1</v>
      </c>
      <c r="S13" s="18">
        <f>COUNTIF('Concert historie'!E124:E198,S10)</f>
        <v>0</v>
      </c>
      <c r="T13" s="19">
        <v>50</v>
      </c>
      <c r="U13" s="27">
        <f>U12+S13</f>
        <v>0</v>
      </c>
      <c r="V13" s="18">
        <f>COUNTIF('Concert historie'!E124:E198,V10)</f>
        <v>0</v>
      </c>
      <c r="W13" s="19">
        <v>50</v>
      </c>
      <c r="X13" s="27">
        <f>X12+V13</f>
        <v>0</v>
      </c>
      <c r="Y13" s="18">
        <f>COUNTIF('Concert historie'!E124:E198,Y10)</f>
        <v>0</v>
      </c>
      <c r="Z13" s="19">
        <v>50</v>
      </c>
      <c r="AA13" s="27">
        <f>AA12+Y13</f>
        <v>0</v>
      </c>
      <c r="AB13" s="18">
        <f>COUNTIF('Concert historie'!E124:E198,AB10)</f>
        <v>0</v>
      </c>
      <c r="AC13" s="19">
        <v>50</v>
      </c>
      <c r="AD13" s="27">
        <f>AD12+AB13</f>
        <v>1</v>
      </c>
      <c r="AE13" s="18">
        <f>COUNTIF('Concert historie'!E124:E198,AE10)</f>
        <v>0</v>
      </c>
      <c r="AF13" s="19">
        <v>50</v>
      </c>
      <c r="AG13" s="27">
        <f>AG12+AE13</f>
        <v>0</v>
      </c>
    </row>
    <row r="14" spans="1:33" s="9" customFormat="1" x14ac:dyDescent="0.3">
      <c r="A14" s="18">
        <f>COUNTIF('Concert historie'!E199:E252,A10)</f>
        <v>8</v>
      </c>
      <c r="B14" s="19">
        <v>75</v>
      </c>
      <c r="C14" s="27">
        <f>C13+A14</f>
        <v>8</v>
      </c>
      <c r="D14" s="18">
        <f>COUNTIF('Concert historie'!E199:E252,D10)</f>
        <v>6</v>
      </c>
      <c r="E14" s="19">
        <v>75</v>
      </c>
      <c r="F14" s="27">
        <f>F13+D14</f>
        <v>10</v>
      </c>
      <c r="G14" s="18">
        <f>COUNTIF('Concert historie'!E199:E252,G10)</f>
        <v>1</v>
      </c>
      <c r="H14" s="19">
        <v>75</v>
      </c>
      <c r="I14" s="27">
        <f>I13+G14</f>
        <v>1</v>
      </c>
      <c r="J14" s="18">
        <f>COUNTIF('Concert historie'!E199:E252,J10)</f>
        <v>2</v>
      </c>
      <c r="K14" s="19">
        <v>75</v>
      </c>
      <c r="L14" s="27">
        <f>L13+J14</f>
        <v>6</v>
      </c>
      <c r="M14" s="18">
        <f>COUNTIF('Concert historie'!E199:E252,M10)</f>
        <v>0</v>
      </c>
      <c r="N14" s="19">
        <v>75</v>
      </c>
      <c r="O14" s="27">
        <f>O13+M14</f>
        <v>6</v>
      </c>
      <c r="P14" s="18">
        <f>COUNTIF('Concert historie'!E199:E252,P10)</f>
        <v>3</v>
      </c>
      <c r="Q14" s="19">
        <v>75</v>
      </c>
      <c r="R14" s="27">
        <f>R13+P14</f>
        <v>4</v>
      </c>
      <c r="S14" s="18">
        <f>COUNTIF('Concert historie'!E199:E252,S10)</f>
        <v>0</v>
      </c>
      <c r="T14" s="19">
        <v>75</v>
      </c>
      <c r="U14" s="27">
        <f>U13+S14</f>
        <v>0</v>
      </c>
      <c r="V14" s="18">
        <f>COUNTIF('Concert historie'!E199:E252,V10)</f>
        <v>0</v>
      </c>
      <c r="W14" s="19">
        <v>75</v>
      </c>
      <c r="X14" s="27">
        <f>X13+V14</f>
        <v>0</v>
      </c>
      <c r="Y14" s="18">
        <f>COUNTIF('Concert historie'!E199:E252,Y10)</f>
        <v>5</v>
      </c>
      <c r="Z14" s="19">
        <v>75</v>
      </c>
      <c r="AA14" s="27">
        <f>AA13+Y14</f>
        <v>5</v>
      </c>
      <c r="AB14" s="18">
        <f>COUNTIF('Concert historie'!E199:E252,AB10)</f>
        <v>0</v>
      </c>
      <c r="AC14" s="19">
        <v>75</v>
      </c>
      <c r="AD14" s="27">
        <f>AD13+AB14</f>
        <v>1</v>
      </c>
      <c r="AE14" s="18">
        <f>COUNTIF('Concert historie'!E199:E252,AE10)</f>
        <v>7</v>
      </c>
      <c r="AF14" s="19">
        <v>75</v>
      </c>
      <c r="AG14" s="27">
        <f>AG13+AE14</f>
        <v>7</v>
      </c>
    </row>
    <row r="15" spans="1:33" s="9" customFormat="1" x14ac:dyDescent="0.3">
      <c r="A15" s="18">
        <f>COUNTIF('Concert historie'!E253:E329,A10)</f>
        <v>32</v>
      </c>
      <c r="B15" s="19">
        <v>100</v>
      </c>
      <c r="C15" s="27">
        <f>C14+A15</f>
        <v>40</v>
      </c>
      <c r="D15" s="18">
        <f>COUNTIF('Concert historie'!E253:E329,D10)</f>
        <v>2</v>
      </c>
      <c r="E15" s="19">
        <v>100</v>
      </c>
      <c r="F15" s="27">
        <f>F14+D15</f>
        <v>12</v>
      </c>
      <c r="G15" s="18">
        <f>COUNTIF('Concert historie'!E253:E329,G10)</f>
        <v>3</v>
      </c>
      <c r="H15" s="19">
        <v>100</v>
      </c>
      <c r="I15" s="27">
        <f>I14+G15</f>
        <v>4</v>
      </c>
      <c r="J15" s="18">
        <f>COUNTIF('Concert historie'!E253:E329,J10)</f>
        <v>0</v>
      </c>
      <c r="K15" s="19">
        <v>100</v>
      </c>
      <c r="L15" s="27">
        <f>L14+J15</f>
        <v>6</v>
      </c>
      <c r="M15" s="18">
        <f>COUNTIF('Concert historie'!E253:E329,M10)</f>
        <v>0</v>
      </c>
      <c r="N15" s="19">
        <v>100</v>
      </c>
      <c r="O15" s="27">
        <f>O14+M15</f>
        <v>6</v>
      </c>
      <c r="P15" s="18">
        <f>COUNTIF('Concert historie'!E253:E329,P10)</f>
        <v>4</v>
      </c>
      <c r="Q15" s="19">
        <v>100</v>
      </c>
      <c r="R15" s="27">
        <f>R14+P15</f>
        <v>8</v>
      </c>
      <c r="S15" s="18">
        <f>COUNTIF('Concert historie'!E253:E329,S10)</f>
        <v>0</v>
      </c>
      <c r="T15" s="19">
        <v>100</v>
      </c>
      <c r="U15" s="27">
        <f>U14+S15</f>
        <v>0</v>
      </c>
      <c r="V15" s="18">
        <f>COUNTIF('Concert historie'!E253:E329,V10)</f>
        <v>0</v>
      </c>
      <c r="W15" s="19">
        <v>100</v>
      </c>
      <c r="X15" s="27">
        <f>X14+V15</f>
        <v>0</v>
      </c>
      <c r="Y15" s="18">
        <f>COUNTIF('Concert historie'!E253:E329,Y10)</f>
        <v>3</v>
      </c>
      <c r="Z15" s="19">
        <v>100</v>
      </c>
      <c r="AA15" s="27">
        <f>AA14+Y15</f>
        <v>8</v>
      </c>
      <c r="AB15" s="18">
        <f>COUNTIF('Concert historie'!E253:E329,AB10)</f>
        <v>0</v>
      </c>
      <c r="AC15" s="19">
        <v>100</v>
      </c>
      <c r="AD15" s="27">
        <f>AD14+AB15</f>
        <v>1</v>
      </c>
      <c r="AE15" s="18">
        <f>COUNTIF('Concert historie'!E253:E329,AE10)</f>
        <v>3</v>
      </c>
      <c r="AF15" s="19">
        <v>100</v>
      </c>
      <c r="AG15" s="27">
        <f>AG14+AE15</f>
        <v>10</v>
      </c>
    </row>
    <row r="16" spans="1:33" s="9" customFormat="1" x14ac:dyDescent="0.3">
      <c r="A16" s="18">
        <f>COUNTIF('Concert historie'!E330:E388,A10)</f>
        <v>5</v>
      </c>
      <c r="B16" s="19">
        <v>125</v>
      </c>
      <c r="C16" s="27">
        <f>C15+A16</f>
        <v>45</v>
      </c>
      <c r="D16" s="18">
        <f>COUNTIF('Concert historie'!E330:E388,D10)</f>
        <v>0</v>
      </c>
      <c r="E16" s="19">
        <v>125</v>
      </c>
      <c r="F16" s="27">
        <f>F15+D16</f>
        <v>12</v>
      </c>
      <c r="G16" s="18">
        <f>COUNTIF('Concert historie'!E330:E388,G10)</f>
        <v>2</v>
      </c>
      <c r="H16" s="19">
        <v>125</v>
      </c>
      <c r="I16" s="27">
        <f>I15+G16</f>
        <v>6</v>
      </c>
      <c r="J16" s="18">
        <f>COUNTIF('Concert historie'!E330:E388,J10)</f>
        <v>0</v>
      </c>
      <c r="K16" s="19">
        <v>125</v>
      </c>
      <c r="L16" s="27">
        <f>L15+J16</f>
        <v>6</v>
      </c>
      <c r="M16" s="18">
        <f>COUNTIF('Concert historie'!E329:E388,M10)</f>
        <v>0</v>
      </c>
      <c r="N16" s="19">
        <v>125</v>
      </c>
      <c r="O16" s="27">
        <f>O15+M16</f>
        <v>6</v>
      </c>
      <c r="P16" s="18">
        <f>COUNTIF('Concert historie'!E330:E388,P10)</f>
        <v>5</v>
      </c>
      <c r="Q16" s="19">
        <v>125</v>
      </c>
      <c r="R16" s="27">
        <f>R15+P16</f>
        <v>13</v>
      </c>
      <c r="S16" s="18">
        <f>COUNTIF('Concert historie'!E330:E388,S10)</f>
        <v>1</v>
      </c>
      <c r="T16" s="19">
        <v>125</v>
      </c>
      <c r="U16" s="27">
        <f>U15+S16</f>
        <v>1</v>
      </c>
      <c r="V16" s="18">
        <f>COUNTIF('Concert historie'!E330:E388,V10)</f>
        <v>0</v>
      </c>
      <c r="W16" s="19">
        <v>125</v>
      </c>
      <c r="X16" s="27">
        <f>X15+V16</f>
        <v>0</v>
      </c>
      <c r="Y16" s="18">
        <f>COUNTIF('Concert historie'!E330:E388,Y10)</f>
        <v>0</v>
      </c>
      <c r="Z16" s="19">
        <v>125</v>
      </c>
      <c r="AA16" s="27">
        <f>AA15+Y16</f>
        <v>8</v>
      </c>
      <c r="AB16" s="18">
        <f>COUNTIF('Concert historie'!E330:E388,AB10)</f>
        <v>0</v>
      </c>
      <c r="AC16" s="19">
        <v>125</v>
      </c>
      <c r="AD16" s="27">
        <f>AD15+AB16</f>
        <v>1</v>
      </c>
      <c r="AE16" s="18">
        <f>COUNTIF('Concert historie'!E330:E388,AE10)</f>
        <v>0</v>
      </c>
      <c r="AF16" s="19">
        <v>125</v>
      </c>
      <c r="AG16" s="27">
        <f>AG15+AE16</f>
        <v>10</v>
      </c>
    </row>
    <row r="17" spans="1:33" s="9" customFormat="1" ht="16.2" thickBot="1" x14ac:dyDescent="0.35">
      <c r="A17" s="20">
        <f>COUNTIF('Concert historie'!E389:E470,A10)</f>
        <v>12</v>
      </c>
      <c r="B17" s="21">
        <v>150</v>
      </c>
      <c r="C17" s="29">
        <f>C16+A17</f>
        <v>57</v>
      </c>
      <c r="D17" s="20">
        <f>COUNTIF('Concert historie'!E389:E455,D10)</f>
        <v>2</v>
      </c>
      <c r="E17" s="21">
        <v>150</v>
      </c>
      <c r="F17" s="29">
        <f>F16+D17</f>
        <v>14</v>
      </c>
      <c r="G17" s="20">
        <v>2</v>
      </c>
      <c r="H17" s="21">
        <v>150</v>
      </c>
      <c r="I17" s="29">
        <f>I16+G17</f>
        <v>8</v>
      </c>
      <c r="J17" s="20">
        <f>COUNTIF('Concert historie'!E389:E455,J10)</f>
        <v>2</v>
      </c>
      <c r="K17" s="21">
        <v>150</v>
      </c>
      <c r="L17" s="29">
        <f>L16+J17</f>
        <v>8</v>
      </c>
      <c r="M17" s="20">
        <f>COUNTIF('Concert historie'!E389:E455,M10)</f>
        <v>0</v>
      </c>
      <c r="N17" s="21">
        <v>150</v>
      </c>
      <c r="O17" s="29">
        <f>O16+M17</f>
        <v>6</v>
      </c>
      <c r="P17" s="20">
        <f>COUNTIF('Concert historie'!E389:E455,P10)</f>
        <v>1</v>
      </c>
      <c r="Q17" s="21">
        <v>150</v>
      </c>
      <c r="R17" s="29">
        <f>R16+P17</f>
        <v>14</v>
      </c>
      <c r="S17" s="20">
        <v>2</v>
      </c>
      <c r="T17" s="21">
        <v>150</v>
      </c>
      <c r="U17" s="29">
        <f>U16+S17</f>
        <v>3</v>
      </c>
      <c r="V17" s="20">
        <f>COUNTIF('Concert historie'!E389:E455,V10)</f>
        <v>3</v>
      </c>
      <c r="W17" s="21">
        <v>150</v>
      </c>
      <c r="X17" s="29">
        <f>X16+V17</f>
        <v>3</v>
      </c>
      <c r="Y17" s="20">
        <f>COUNTIF('Concert historie'!E389:E455,Y10)</f>
        <v>0</v>
      </c>
      <c r="Z17" s="21">
        <v>150</v>
      </c>
      <c r="AA17" s="29">
        <f>AA16+Y17</f>
        <v>8</v>
      </c>
      <c r="AB17" s="20">
        <f>COUNTIF('Concert historie'!E389:E455,AB10)</f>
        <v>2</v>
      </c>
      <c r="AC17" s="21">
        <v>150</v>
      </c>
      <c r="AD17" s="29">
        <f>AD16+AB17</f>
        <v>3</v>
      </c>
      <c r="AE17" s="20">
        <f>COUNTIF('Concert historie'!E389:E455,AE10)</f>
        <v>0</v>
      </c>
      <c r="AF17" s="21">
        <v>150</v>
      </c>
      <c r="AG17" s="29">
        <f>AG16+AE17</f>
        <v>10</v>
      </c>
    </row>
    <row r="18" spans="1:33" s="9" customFormat="1" ht="16.2" thickBot="1" x14ac:dyDescent="0.35">
      <c r="C18" s="14"/>
      <c r="F18" s="15"/>
      <c r="G18" s="15"/>
    </row>
    <row r="19" spans="1:33" s="9" customFormat="1" ht="16.2" thickBot="1" x14ac:dyDescent="0.35">
      <c r="A19" s="30" t="s">
        <v>7</v>
      </c>
      <c r="B19" s="31" t="s">
        <v>8</v>
      </c>
      <c r="C19" s="32" t="s">
        <v>10</v>
      </c>
      <c r="F19" s="15"/>
      <c r="G19" s="15"/>
    </row>
    <row r="20" spans="1:33" s="9" customFormat="1" ht="31.2" x14ac:dyDescent="0.3">
      <c r="A20" s="54" t="s">
        <v>1129</v>
      </c>
      <c r="B20" s="52">
        <f>C17</f>
        <v>57</v>
      </c>
      <c r="C20" s="50">
        <v>1</v>
      </c>
      <c r="F20" s="15"/>
      <c r="G20" s="15"/>
    </row>
    <row r="21" spans="1:33" s="9" customFormat="1" x14ac:dyDescent="0.3">
      <c r="A21" s="54" t="s">
        <v>37</v>
      </c>
      <c r="B21" s="52">
        <f>R17</f>
        <v>14</v>
      </c>
      <c r="C21" s="51" t="s">
        <v>105</v>
      </c>
      <c r="F21" s="15"/>
      <c r="G21" s="15"/>
    </row>
    <row r="22" spans="1:33" s="9" customFormat="1" ht="31.2" x14ac:dyDescent="0.3">
      <c r="A22" s="54" t="s">
        <v>166</v>
      </c>
      <c r="B22" s="52">
        <f>F17</f>
        <v>14</v>
      </c>
      <c r="C22" s="51" t="s">
        <v>105</v>
      </c>
      <c r="F22" s="15"/>
      <c r="G22" s="15"/>
    </row>
    <row r="23" spans="1:33" s="9" customFormat="1" ht="31.2" x14ac:dyDescent="0.3">
      <c r="A23" s="55" t="s">
        <v>1244</v>
      </c>
      <c r="B23" s="52">
        <f>AG17</f>
        <v>10</v>
      </c>
      <c r="C23" s="51">
        <v>4</v>
      </c>
      <c r="D23" s="63"/>
      <c r="F23" s="15"/>
      <c r="G23" s="15"/>
    </row>
    <row r="24" spans="1:33" x14ac:dyDescent="0.3">
      <c r="A24" s="54" t="s">
        <v>9</v>
      </c>
      <c r="B24" s="52">
        <f>AA15</f>
        <v>8</v>
      </c>
      <c r="C24" s="51">
        <v>5</v>
      </c>
    </row>
    <row r="25" spans="1:33" s="9" customFormat="1" ht="31.2" x14ac:dyDescent="0.3">
      <c r="A25" s="54" t="s">
        <v>1242</v>
      </c>
      <c r="B25" s="52">
        <f>I17</f>
        <v>8</v>
      </c>
      <c r="C25" s="51" t="s">
        <v>106</v>
      </c>
      <c r="F25" s="15"/>
      <c r="G25" s="15"/>
    </row>
    <row r="26" spans="1:33" s="9" customFormat="1" ht="31.2" x14ac:dyDescent="0.3">
      <c r="A26" s="54" t="s">
        <v>300</v>
      </c>
      <c r="B26" s="52">
        <f>L17</f>
        <v>8</v>
      </c>
      <c r="C26" s="51" t="s">
        <v>106</v>
      </c>
      <c r="F26" s="15"/>
      <c r="G26" s="15"/>
    </row>
    <row r="27" spans="1:33" s="9" customFormat="1" ht="31.2" x14ac:dyDescent="0.3">
      <c r="A27" s="54" t="s">
        <v>125</v>
      </c>
      <c r="B27" s="52">
        <f>O17</f>
        <v>6</v>
      </c>
      <c r="C27" s="51">
        <v>8</v>
      </c>
      <c r="F27" s="15"/>
      <c r="G27" s="15"/>
    </row>
    <row r="28" spans="1:33" x14ac:dyDescent="0.3">
      <c r="A28" s="54" t="s">
        <v>1190</v>
      </c>
      <c r="B28" s="52">
        <f>X17</f>
        <v>3</v>
      </c>
      <c r="C28" s="51">
        <v>9</v>
      </c>
    </row>
    <row r="29" spans="1:33" ht="31.2" x14ac:dyDescent="0.3">
      <c r="A29" s="55" t="s">
        <v>1191</v>
      </c>
      <c r="B29" s="53">
        <f>U17</f>
        <v>3</v>
      </c>
      <c r="C29" s="51">
        <v>10</v>
      </c>
    </row>
    <row r="30" spans="1:33" ht="16.2" thickBot="1" x14ac:dyDescent="0.35">
      <c r="A30" s="56" t="s">
        <v>1192</v>
      </c>
      <c r="B30" s="57">
        <f>AD17</f>
        <v>3</v>
      </c>
      <c r="C30" s="58">
        <v>10</v>
      </c>
    </row>
    <row r="31" spans="1:33" ht="16.2" thickBot="1" x14ac:dyDescent="0.35">
      <c r="A31" s="46" t="s">
        <v>104</v>
      </c>
      <c r="B31" s="59">
        <f>SUM(B20:B30)</f>
        <v>134</v>
      </c>
      <c r="C31" s="60"/>
    </row>
  </sheetData>
  <phoneticPr fontId="3" type="noConversion"/>
  <printOptions gridLines="1"/>
  <pageMargins left="0.75000000000000011" right="0.75000000000000011" top="1" bottom="1" header="0.5" footer="0.5"/>
  <pageSetup paperSize="10" scale="61" orientation="landscape" horizontalDpi="4294967292" verticalDpi="4294967292"/>
  <headerFooter alignWithMargins="0">
    <oddHeader>&amp;L&amp;A&amp;R&amp;D</oddHeader>
    <oddFooter>&amp;L&amp;Z&amp;F&amp;R&amp;P</oddFooter>
  </headerFooter>
  <rowBreaks count="1" manualBreakCount="1">
    <brk id="31" max="16383" man="1"/>
  </rowBreaks>
  <colBreaks count="2" manualBreakCount="2">
    <brk id="15" max="1048575" man="1"/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A7B3D-3125-42C6-8F8A-06B8BB754719}">
  <dimension ref="A1:I22"/>
  <sheetViews>
    <sheetView zoomScaleNormal="100" workbookViewId="0">
      <selection activeCell="C22" sqref="C22"/>
    </sheetView>
  </sheetViews>
  <sheetFormatPr defaultColWidth="11.19921875" defaultRowHeight="15.6" x14ac:dyDescent="0.3"/>
  <cols>
    <col min="1" max="2" width="6.19921875" style="65" bestFit="1" customWidth="1"/>
    <col min="3" max="3" width="5.796875" style="65" bestFit="1" customWidth="1"/>
    <col min="4" max="4" width="22.796875" bestFit="1" customWidth="1"/>
    <col min="5" max="5" width="15.19921875" bestFit="1" customWidth="1"/>
    <col min="6" max="6" width="7" style="65" bestFit="1" customWidth="1"/>
    <col min="7" max="7" width="7.19921875" style="65" bestFit="1" customWidth="1"/>
    <col min="8" max="9" width="15.19921875" style="65" customWidth="1"/>
    <col min="10" max="10" width="10" customWidth="1"/>
    <col min="11" max="11" width="19.5" customWidth="1"/>
    <col min="12" max="12" width="17.296875" customWidth="1"/>
  </cols>
  <sheetData>
    <row r="1" spans="1:9" s="98" customFormat="1" x14ac:dyDescent="0.3">
      <c r="A1" s="99" t="s">
        <v>46</v>
      </c>
      <c r="B1" s="99" t="s">
        <v>45</v>
      </c>
      <c r="C1" s="99" t="s">
        <v>47</v>
      </c>
      <c r="D1" s="98" t="s">
        <v>48</v>
      </c>
      <c r="E1" s="98" t="s">
        <v>49</v>
      </c>
      <c r="F1" s="99" t="s">
        <v>50</v>
      </c>
      <c r="G1" s="99" t="s">
        <v>52</v>
      </c>
      <c r="H1" s="99"/>
      <c r="I1" s="99"/>
    </row>
    <row r="2" spans="1:9" x14ac:dyDescent="0.3">
      <c r="A2" s="65">
        <v>1874</v>
      </c>
      <c r="B2" s="65">
        <v>1879</v>
      </c>
      <c r="C2" s="65">
        <f>B2-A2</f>
        <v>5</v>
      </c>
      <c r="D2" s="6" t="s">
        <v>202</v>
      </c>
      <c r="F2" s="65">
        <v>1</v>
      </c>
    </row>
    <row r="3" spans="1:9" x14ac:dyDescent="0.3">
      <c r="A3" s="102"/>
      <c r="B3" s="104">
        <v>1879</v>
      </c>
      <c r="C3" s="102"/>
      <c r="D3" s="103"/>
      <c r="E3" s="10" t="s">
        <v>132</v>
      </c>
      <c r="F3" s="65">
        <v>1</v>
      </c>
    </row>
    <row r="4" spans="1:9" x14ac:dyDescent="0.3">
      <c r="A4" s="102"/>
      <c r="B4" s="104">
        <v>1879</v>
      </c>
      <c r="C4" s="102"/>
      <c r="D4" s="103"/>
      <c r="E4" s="10" t="s">
        <v>255</v>
      </c>
      <c r="F4" s="65">
        <v>1</v>
      </c>
    </row>
    <row r="5" spans="1:9" s="33" customFormat="1" x14ac:dyDescent="0.3">
      <c r="A5" s="97">
        <v>1879</v>
      </c>
      <c r="B5" s="97">
        <v>1902</v>
      </c>
      <c r="C5" s="97">
        <f t="shared" ref="C5:C20" si="0">B5-A5</f>
        <v>23</v>
      </c>
      <c r="D5" s="105" t="s">
        <v>363</v>
      </c>
      <c r="F5" s="97">
        <v>1</v>
      </c>
      <c r="G5" s="97">
        <v>2</v>
      </c>
      <c r="H5" s="97"/>
      <c r="I5" s="97"/>
    </row>
    <row r="6" spans="1:9" x14ac:dyDescent="0.3">
      <c r="A6" s="65">
        <v>1902</v>
      </c>
      <c r="B6" s="65">
        <v>1909</v>
      </c>
      <c r="C6" s="65">
        <f t="shared" si="0"/>
        <v>7</v>
      </c>
      <c r="D6" s="6" t="s">
        <v>274</v>
      </c>
      <c r="F6" s="65">
        <v>1</v>
      </c>
    </row>
    <row r="7" spans="1:9" x14ac:dyDescent="0.3">
      <c r="A7" s="65">
        <v>1909</v>
      </c>
      <c r="B7" s="65">
        <v>1912</v>
      </c>
      <c r="C7" s="65">
        <f t="shared" si="0"/>
        <v>3</v>
      </c>
      <c r="D7" s="6" t="s">
        <v>1020</v>
      </c>
      <c r="F7" s="65">
        <v>1</v>
      </c>
    </row>
    <row r="8" spans="1:9" x14ac:dyDescent="0.3">
      <c r="A8" s="65">
        <v>1912</v>
      </c>
      <c r="B8" s="65">
        <v>1921</v>
      </c>
      <c r="C8" s="65">
        <f t="shared" si="0"/>
        <v>9</v>
      </c>
      <c r="D8" t="s">
        <v>610</v>
      </c>
      <c r="F8" s="65">
        <v>1</v>
      </c>
    </row>
    <row r="9" spans="1:9" x14ac:dyDescent="0.3">
      <c r="A9" s="65">
        <v>1921</v>
      </c>
      <c r="B9" s="65">
        <v>1923</v>
      </c>
      <c r="C9" s="65">
        <f t="shared" si="0"/>
        <v>2</v>
      </c>
      <c r="D9" s="6" t="s">
        <v>641</v>
      </c>
      <c r="F9" s="65">
        <v>1</v>
      </c>
    </row>
    <row r="10" spans="1:9" x14ac:dyDescent="0.3">
      <c r="A10" s="65">
        <v>1923</v>
      </c>
      <c r="B10" s="65">
        <v>1925</v>
      </c>
      <c r="C10" s="65">
        <f t="shared" si="0"/>
        <v>2</v>
      </c>
      <c r="D10" s="6" t="s">
        <v>522</v>
      </c>
      <c r="F10" s="65">
        <v>1</v>
      </c>
    </row>
    <row r="11" spans="1:9" x14ac:dyDescent="0.3">
      <c r="A11" s="65">
        <v>1925</v>
      </c>
      <c r="B11" s="65">
        <v>1928</v>
      </c>
      <c r="C11" s="65">
        <f t="shared" si="0"/>
        <v>3</v>
      </c>
      <c r="D11" s="6" t="s">
        <v>1035</v>
      </c>
      <c r="F11" s="65">
        <v>1</v>
      </c>
    </row>
    <row r="12" spans="1:9" s="33" customFormat="1" x14ac:dyDescent="0.3">
      <c r="A12" s="97">
        <v>1928</v>
      </c>
      <c r="B12" s="97">
        <v>1950</v>
      </c>
      <c r="C12" s="97">
        <f t="shared" si="0"/>
        <v>22</v>
      </c>
      <c r="D12" s="33" t="s">
        <v>1362</v>
      </c>
      <c r="F12" s="97">
        <v>1</v>
      </c>
      <c r="G12" s="97">
        <v>3</v>
      </c>
      <c r="H12" s="97"/>
      <c r="I12" s="97"/>
    </row>
    <row r="13" spans="1:9" x14ac:dyDescent="0.3">
      <c r="A13" s="65">
        <v>1950</v>
      </c>
      <c r="B13" s="65">
        <v>1967</v>
      </c>
      <c r="C13" s="65">
        <f t="shared" si="0"/>
        <v>17</v>
      </c>
      <c r="D13" s="6" t="s">
        <v>35</v>
      </c>
      <c r="F13" s="65">
        <v>1</v>
      </c>
      <c r="G13" s="65">
        <v>4</v>
      </c>
    </row>
    <row r="14" spans="1:9" x14ac:dyDescent="0.3">
      <c r="A14" s="65">
        <v>1967</v>
      </c>
      <c r="B14" s="65">
        <v>1969</v>
      </c>
      <c r="C14" s="65">
        <f t="shared" si="0"/>
        <v>2</v>
      </c>
      <c r="D14" s="6" t="s">
        <v>1108</v>
      </c>
      <c r="F14" s="65">
        <v>1</v>
      </c>
    </row>
    <row r="15" spans="1:9" x14ac:dyDescent="0.3">
      <c r="A15" s="65">
        <v>1969</v>
      </c>
      <c r="B15" s="65">
        <v>1973</v>
      </c>
      <c r="C15" s="65">
        <f t="shared" si="0"/>
        <v>4</v>
      </c>
      <c r="D15" s="6" t="s">
        <v>1199</v>
      </c>
      <c r="F15" s="65">
        <v>1</v>
      </c>
    </row>
    <row r="16" spans="1:9" x14ac:dyDescent="0.3">
      <c r="A16" s="65">
        <v>1973</v>
      </c>
      <c r="B16" s="65">
        <v>1978</v>
      </c>
      <c r="C16" s="65">
        <f t="shared" si="0"/>
        <v>5</v>
      </c>
      <c r="D16" t="s">
        <v>999</v>
      </c>
      <c r="F16" s="65">
        <v>1</v>
      </c>
    </row>
    <row r="17" spans="1:9" x14ac:dyDescent="0.3">
      <c r="A17" s="65">
        <v>1978</v>
      </c>
      <c r="B17" s="65">
        <v>1980</v>
      </c>
      <c r="C17" s="65">
        <f t="shared" si="0"/>
        <v>2</v>
      </c>
      <c r="D17" s="6" t="s">
        <v>943</v>
      </c>
      <c r="F17" s="65">
        <v>1</v>
      </c>
    </row>
    <row r="18" spans="1:9" x14ac:dyDescent="0.3">
      <c r="A18" s="65">
        <v>1980</v>
      </c>
      <c r="B18" s="65">
        <v>1990</v>
      </c>
      <c r="C18" s="65">
        <f t="shared" si="0"/>
        <v>10</v>
      </c>
      <c r="D18" t="s">
        <v>1284</v>
      </c>
      <c r="F18" s="65">
        <v>1</v>
      </c>
    </row>
    <row r="19" spans="1:9" x14ac:dyDescent="0.3">
      <c r="A19" s="65">
        <v>1990</v>
      </c>
      <c r="B19" s="65">
        <v>1997</v>
      </c>
      <c r="C19" s="65">
        <f t="shared" si="0"/>
        <v>7</v>
      </c>
      <c r="D19" s="9" t="s">
        <v>696</v>
      </c>
      <c r="F19" s="65">
        <v>1</v>
      </c>
    </row>
    <row r="20" spans="1:9" s="33" customFormat="1" x14ac:dyDescent="0.3">
      <c r="A20" s="97">
        <v>1997</v>
      </c>
      <c r="B20" s="97">
        <v>2022</v>
      </c>
      <c r="C20" s="97">
        <f t="shared" si="0"/>
        <v>25</v>
      </c>
      <c r="D20" s="33" t="s">
        <v>550</v>
      </c>
      <c r="F20" s="97">
        <v>1</v>
      </c>
      <c r="G20" s="97">
        <v>1</v>
      </c>
      <c r="H20" s="97"/>
      <c r="I20" s="97"/>
    </row>
    <row r="21" spans="1:9" x14ac:dyDescent="0.3">
      <c r="A21" s="65">
        <v>2023</v>
      </c>
      <c r="B21" s="65" t="s">
        <v>1303</v>
      </c>
      <c r="C21" s="65">
        <v>3</v>
      </c>
      <c r="D21" t="s">
        <v>1304</v>
      </c>
      <c r="F21" s="65">
        <v>1</v>
      </c>
    </row>
    <row r="22" spans="1:9" s="98" customFormat="1" x14ac:dyDescent="0.3">
      <c r="A22" s="99"/>
      <c r="B22" s="99"/>
      <c r="C22" s="99">
        <f>SUM(C2:C21)</f>
        <v>151</v>
      </c>
      <c r="D22" s="100" t="s">
        <v>51</v>
      </c>
      <c r="E22" s="101">
        <f>150/F22</f>
        <v>7.5</v>
      </c>
      <c r="F22" s="99">
        <f>SUM(F2:F21)</f>
        <v>20</v>
      </c>
      <c r="G22" s="99"/>
      <c r="H22" s="99"/>
      <c r="I22" s="99"/>
    </row>
  </sheetData>
  <phoneticPr fontId="3" type="noConversion"/>
  <printOptions gridLines="1"/>
  <pageMargins left="0.70000000000000007" right="0.70000000000000007" top="0.75000000000000011" bottom="0.75000000000000011" header="0.30000000000000004" footer="0.30000000000000004"/>
  <pageSetup paperSize="10" scale="91" orientation="landscape" horizontalDpi="4294967292" verticalDpi="4294967292"/>
  <headerFooter alignWithMargins="0">
    <oddHeader>&amp;L&amp;A&amp;R&amp;D</oddHeader>
    <oddFooter>&amp;L&amp;Z&amp;F&amp;R&amp;P</oddFoot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1B093-382B-49A0-940A-758E08814EF4}">
  <dimension ref="A1:N35"/>
  <sheetViews>
    <sheetView zoomScaleNormal="100" workbookViewId="0"/>
  </sheetViews>
  <sheetFormatPr defaultColWidth="11.19921875" defaultRowHeight="15.6" x14ac:dyDescent="0.3"/>
  <cols>
    <col min="1" max="1" width="6.5" bestFit="1" customWidth="1"/>
    <col min="2" max="2" width="61.69921875" bestFit="1" customWidth="1"/>
    <col min="3" max="3" width="2.796875" customWidth="1"/>
    <col min="4" max="4" width="110.19921875" bestFit="1" customWidth="1"/>
    <col min="5" max="5" width="27.69921875" bestFit="1" customWidth="1"/>
    <col min="6" max="6" width="9.296875" style="65" bestFit="1" customWidth="1"/>
    <col min="7" max="7" width="9" style="65" bestFit="1" customWidth="1"/>
    <col min="8" max="9" width="15.19921875" style="65" bestFit="1" customWidth="1"/>
    <col min="10" max="10" width="10" customWidth="1"/>
    <col min="11" max="11" width="19.5" customWidth="1"/>
    <col min="12" max="12" width="17.296875" customWidth="1"/>
  </cols>
  <sheetData>
    <row r="1" spans="1:14" s="61" customFormat="1" ht="31.2" x14ac:dyDescent="0.3">
      <c r="A1" s="61" t="s">
        <v>1193</v>
      </c>
      <c r="B1" s="61" t="s">
        <v>1193</v>
      </c>
      <c r="D1" s="61" t="s">
        <v>1123</v>
      </c>
      <c r="E1" s="91" t="s">
        <v>1272</v>
      </c>
      <c r="F1" s="92" t="s">
        <v>1273</v>
      </c>
      <c r="G1" s="93" t="s">
        <v>1274</v>
      </c>
      <c r="H1" s="87" t="s">
        <v>1256</v>
      </c>
      <c r="I1" s="77" t="s">
        <v>1257</v>
      </c>
      <c r="J1" s="77" t="s">
        <v>1253</v>
      </c>
      <c r="K1" s="77" t="s">
        <v>1255</v>
      </c>
      <c r="L1" s="78" t="s">
        <v>1254</v>
      </c>
      <c r="M1" s="81"/>
      <c r="N1" s="81"/>
    </row>
    <row r="2" spans="1:14" x14ac:dyDescent="0.3">
      <c r="A2">
        <v>1</v>
      </c>
      <c r="B2" t="s">
        <v>1118</v>
      </c>
      <c r="D2" t="s">
        <v>1239</v>
      </c>
      <c r="E2" s="67" t="s">
        <v>1129</v>
      </c>
      <c r="F2" s="69">
        <v>57</v>
      </c>
      <c r="G2" s="94">
        <v>1</v>
      </c>
      <c r="H2" s="88">
        <v>60</v>
      </c>
      <c r="I2" s="68">
        <v>25</v>
      </c>
      <c r="J2" s="69">
        <v>60</v>
      </c>
      <c r="K2" s="70">
        <v>2.4</v>
      </c>
      <c r="L2" s="71">
        <v>2.4</v>
      </c>
      <c r="M2" s="62"/>
      <c r="N2" s="62"/>
    </row>
    <row r="3" spans="1:14" x14ac:dyDescent="0.3">
      <c r="A3">
        <v>2</v>
      </c>
      <c r="B3" t="s">
        <v>1358</v>
      </c>
      <c r="D3" t="s">
        <v>33</v>
      </c>
      <c r="E3" s="67" t="s">
        <v>1128</v>
      </c>
      <c r="F3" s="69">
        <v>14</v>
      </c>
      <c r="G3" s="94" t="s">
        <v>1275</v>
      </c>
      <c r="H3" s="88">
        <v>47</v>
      </c>
      <c r="I3" s="68">
        <v>50</v>
      </c>
      <c r="J3" s="69">
        <v>107</v>
      </c>
      <c r="K3" s="70">
        <v>1.88</v>
      </c>
      <c r="L3" s="71">
        <v>2.14</v>
      </c>
      <c r="M3" s="62"/>
      <c r="N3" s="62"/>
    </row>
    <row r="4" spans="1:14" x14ac:dyDescent="0.3">
      <c r="A4">
        <v>3</v>
      </c>
      <c r="B4" t="s">
        <v>1119</v>
      </c>
      <c r="D4" t="s">
        <v>1240</v>
      </c>
      <c r="E4" s="67" t="s">
        <v>1276</v>
      </c>
      <c r="F4" s="69">
        <v>14</v>
      </c>
      <c r="G4" s="94" t="s">
        <v>1275</v>
      </c>
      <c r="H4" s="89">
        <v>48</v>
      </c>
      <c r="I4" s="73">
        <v>75</v>
      </c>
      <c r="J4" s="74">
        <v>155</v>
      </c>
      <c r="K4" s="75">
        <v>1.92</v>
      </c>
      <c r="L4" s="76">
        <v>2.0666666666666669</v>
      </c>
      <c r="M4" s="62"/>
      <c r="N4" s="62"/>
    </row>
    <row r="5" spans="1:14" x14ac:dyDescent="0.3">
      <c r="A5">
        <v>4</v>
      </c>
      <c r="B5" t="s">
        <v>1120</v>
      </c>
      <c r="D5" t="s">
        <v>1241</v>
      </c>
      <c r="E5" s="67" t="s">
        <v>1244</v>
      </c>
      <c r="F5" s="69">
        <v>10</v>
      </c>
      <c r="G5" s="94">
        <v>4</v>
      </c>
      <c r="H5" s="89">
        <v>67</v>
      </c>
      <c r="I5" s="73">
        <v>100</v>
      </c>
      <c r="J5" s="74">
        <v>222</v>
      </c>
      <c r="K5" s="75">
        <v>2.68</v>
      </c>
      <c r="L5" s="76">
        <v>2.2200000000000002</v>
      </c>
      <c r="M5" s="62"/>
      <c r="N5" s="62"/>
    </row>
    <row r="6" spans="1:14" x14ac:dyDescent="0.3">
      <c r="A6">
        <v>5</v>
      </c>
      <c r="B6" t="s">
        <v>1122</v>
      </c>
      <c r="D6" t="s">
        <v>1238</v>
      </c>
      <c r="E6" s="67" t="s">
        <v>9</v>
      </c>
      <c r="F6" s="69">
        <v>8</v>
      </c>
      <c r="G6" s="94">
        <v>5</v>
      </c>
      <c r="H6" s="88">
        <v>50</v>
      </c>
      <c r="I6" s="68">
        <v>125</v>
      </c>
      <c r="J6" s="69">
        <v>272</v>
      </c>
      <c r="K6" s="70">
        <v>2</v>
      </c>
      <c r="L6" s="71">
        <v>2.1760000000000002</v>
      </c>
      <c r="M6" s="62"/>
      <c r="N6" s="62"/>
    </row>
    <row r="7" spans="1:14" ht="16.2" thickBot="1" x14ac:dyDescent="0.35">
      <c r="A7">
        <v>6</v>
      </c>
      <c r="B7" t="s">
        <v>1121</v>
      </c>
      <c r="D7" t="s">
        <v>1124</v>
      </c>
      <c r="E7" s="67" t="s">
        <v>1242</v>
      </c>
      <c r="F7" s="69">
        <v>7</v>
      </c>
      <c r="G7" s="94" t="s">
        <v>1277</v>
      </c>
      <c r="H7" s="90">
        <v>47</v>
      </c>
      <c r="I7" s="83">
        <v>150</v>
      </c>
      <c r="J7" s="84">
        <v>319</v>
      </c>
      <c r="K7" s="85">
        <v>1.88</v>
      </c>
      <c r="L7" s="86">
        <v>2.1266666666666665</v>
      </c>
      <c r="M7" s="62"/>
      <c r="N7" s="62"/>
    </row>
    <row r="8" spans="1:14" x14ac:dyDescent="0.3">
      <c r="A8">
        <v>7</v>
      </c>
      <c r="B8" t="s">
        <v>1237</v>
      </c>
      <c r="D8" t="s">
        <v>1210</v>
      </c>
      <c r="E8" s="67" t="s">
        <v>1278</v>
      </c>
      <c r="F8" s="69">
        <v>7</v>
      </c>
      <c r="G8" s="94" t="s">
        <v>1277</v>
      </c>
      <c r="J8" s="62"/>
      <c r="K8" s="62"/>
      <c r="L8" s="62"/>
      <c r="M8" s="62"/>
      <c r="N8" s="62"/>
    </row>
    <row r="9" spans="1:14" x14ac:dyDescent="0.3">
      <c r="A9">
        <v>8</v>
      </c>
      <c r="B9" t="s">
        <v>1227</v>
      </c>
      <c r="D9" t="s">
        <v>1228</v>
      </c>
      <c r="E9" s="67" t="s">
        <v>1163</v>
      </c>
      <c r="F9" s="69">
        <v>6</v>
      </c>
      <c r="G9" s="94">
        <v>8</v>
      </c>
      <c r="J9" s="62"/>
      <c r="K9" s="62"/>
      <c r="L9" s="62"/>
      <c r="M9" s="62"/>
      <c r="N9" s="62"/>
    </row>
    <row r="10" spans="1:14" x14ac:dyDescent="0.3">
      <c r="A10">
        <v>9</v>
      </c>
      <c r="B10" t="s">
        <v>1209</v>
      </c>
      <c r="D10" t="s">
        <v>1226</v>
      </c>
      <c r="E10" s="67" t="s">
        <v>1279</v>
      </c>
      <c r="F10" s="69">
        <v>3</v>
      </c>
      <c r="G10" s="94">
        <v>9</v>
      </c>
      <c r="J10" s="62"/>
      <c r="K10" s="62"/>
      <c r="L10" s="62"/>
      <c r="M10" s="62"/>
      <c r="N10" s="62"/>
    </row>
    <row r="11" spans="1:14" x14ac:dyDescent="0.3">
      <c r="A11">
        <v>10</v>
      </c>
      <c r="B11" t="s">
        <v>1211</v>
      </c>
      <c r="D11" t="s">
        <v>1208</v>
      </c>
      <c r="E11" s="72" t="s">
        <v>1250</v>
      </c>
      <c r="F11" s="74">
        <v>2</v>
      </c>
      <c r="G11" s="95">
        <v>10</v>
      </c>
      <c r="H11" s="66"/>
      <c r="I11" s="66"/>
      <c r="J11" s="62"/>
      <c r="K11" s="62"/>
      <c r="L11" s="62"/>
      <c r="M11" s="62"/>
      <c r="N11" s="62"/>
    </row>
    <row r="12" spans="1:14" s="62" customFormat="1" x14ac:dyDescent="0.3">
      <c r="A12">
        <v>11</v>
      </c>
      <c r="B12" s="62" t="s">
        <v>1231</v>
      </c>
      <c r="D12" s="62" t="s">
        <v>1232</v>
      </c>
      <c r="E12" s="67" t="s">
        <v>1251</v>
      </c>
      <c r="F12" s="69">
        <v>2</v>
      </c>
      <c r="G12" s="94">
        <v>10</v>
      </c>
      <c r="H12" s="65"/>
      <c r="I12" s="65"/>
    </row>
    <row r="13" spans="1:14" ht="16.2" thickBot="1" x14ac:dyDescent="0.35">
      <c r="A13">
        <v>12</v>
      </c>
      <c r="B13" t="s">
        <v>1229</v>
      </c>
      <c r="D13" t="s">
        <v>1230</v>
      </c>
      <c r="E13" s="79" t="s">
        <v>1252</v>
      </c>
      <c r="F13" s="80">
        <v>130</v>
      </c>
      <c r="G13" s="96"/>
      <c r="J13" s="62"/>
      <c r="K13" s="62"/>
      <c r="L13" s="62"/>
      <c r="M13" s="62"/>
      <c r="N13" s="62"/>
    </row>
    <row r="14" spans="1:14" x14ac:dyDescent="0.3">
      <c r="A14">
        <v>13</v>
      </c>
      <c r="B14" t="s">
        <v>1235</v>
      </c>
      <c r="D14" t="s">
        <v>0</v>
      </c>
      <c r="M14" s="62"/>
      <c r="N14" s="62"/>
    </row>
    <row r="15" spans="1:14" s="64" customFormat="1" ht="15" customHeight="1" x14ac:dyDescent="0.3">
      <c r="B15" s="64" t="s">
        <v>1233</v>
      </c>
      <c r="D15" s="64" t="s">
        <v>1294</v>
      </c>
      <c r="E15" s="81"/>
      <c r="F15" s="82"/>
      <c r="G15" s="82"/>
      <c r="H15" s="82"/>
      <c r="I15" s="82"/>
      <c r="J15" s="81"/>
      <c r="K15" s="81"/>
      <c r="L15" s="81"/>
      <c r="M15" s="81"/>
      <c r="N15" s="81"/>
    </row>
    <row r="16" spans="1:14" ht="15" customHeight="1" x14ac:dyDescent="0.3">
      <c r="A16">
        <v>1</v>
      </c>
      <c r="B16" t="s">
        <v>1286</v>
      </c>
      <c r="D16" t="s">
        <v>1287</v>
      </c>
      <c r="J16" s="62"/>
      <c r="K16" s="62"/>
      <c r="L16" s="62"/>
      <c r="M16" s="62"/>
      <c r="N16" s="62"/>
    </row>
    <row r="17" spans="1:4" ht="15" customHeight="1" x14ac:dyDescent="0.3">
      <c r="A17">
        <v>2</v>
      </c>
      <c r="B17" t="s">
        <v>1292</v>
      </c>
      <c r="D17" s="6" t="s">
        <v>23</v>
      </c>
    </row>
    <row r="18" spans="1:4" ht="15" customHeight="1" x14ac:dyDescent="0.3">
      <c r="A18">
        <v>3</v>
      </c>
      <c r="B18" t="s">
        <v>1288</v>
      </c>
      <c r="D18" t="s">
        <v>1290</v>
      </c>
    </row>
    <row r="19" spans="1:4" ht="15" customHeight="1" x14ac:dyDescent="0.3">
      <c r="A19">
        <v>4</v>
      </c>
      <c r="B19" t="s">
        <v>1291</v>
      </c>
      <c r="D19" t="s">
        <v>1289</v>
      </c>
    </row>
    <row r="20" spans="1:4" s="62" customFormat="1" ht="15" customHeight="1" x14ac:dyDescent="0.3">
      <c r="A20">
        <v>5</v>
      </c>
      <c r="B20" s="62" t="s">
        <v>1231</v>
      </c>
      <c r="D20" s="62" t="s">
        <v>1293</v>
      </c>
    </row>
    <row r="21" spans="1:4" s="62" customFormat="1" ht="15" customHeight="1" x14ac:dyDescent="0.3">
      <c r="A21">
        <v>6</v>
      </c>
      <c r="B21" s="62" t="s">
        <v>1295</v>
      </c>
      <c r="D21" s="62" t="s">
        <v>34</v>
      </c>
    </row>
    <row r="22" spans="1:4" ht="15" customHeight="1" x14ac:dyDescent="0.3">
      <c r="A22">
        <v>7</v>
      </c>
      <c r="B22" s="62" t="s">
        <v>1206</v>
      </c>
      <c r="D22" s="62" t="s">
        <v>1207</v>
      </c>
    </row>
    <row r="23" spans="1:4" ht="15" customHeight="1" x14ac:dyDescent="0.3">
      <c r="A23">
        <v>8</v>
      </c>
      <c r="B23" s="62" t="s">
        <v>1178</v>
      </c>
      <c r="D23" s="62" t="s">
        <v>1179</v>
      </c>
    </row>
    <row r="24" spans="1:4" ht="15" customHeight="1" x14ac:dyDescent="0.3">
      <c r="A24">
        <v>9</v>
      </c>
      <c r="B24" s="62" t="s">
        <v>1180</v>
      </c>
      <c r="D24" t="s">
        <v>1181</v>
      </c>
    </row>
    <row r="25" spans="1:4" ht="15" customHeight="1" x14ac:dyDescent="0.3">
      <c r="A25">
        <v>10</v>
      </c>
      <c r="B25" s="62" t="s">
        <v>1182</v>
      </c>
      <c r="D25" t="s">
        <v>1261</v>
      </c>
    </row>
    <row r="26" spans="1:4" ht="15" customHeight="1" x14ac:dyDescent="0.3">
      <c r="A26">
        <v>11</v>
      </c>
      <c r="B26" s="62" t="s">
        <v>1285</v>
      </c>
      <c r="D26" t="s">
        <v>1258</v>
      </c>
    </row>
    <row r="27" spans="1:4" ht="15" customHeight="1" x14ac:dyDescent="0.3">
      <c r="A27">
        <v>12</v>
      </c>
      <c r="B27" s="62" t="s">
        <v>1296</v>
      </c>
      <c r="D27" t="s">
        <v>1297</v>
      </c>
    </row>
    <row r="28" spans="1:4" ht="15" customHeight="1" x14ac:dyDescent="0.3">
      <c r="A28">
        <v>13</v>
      </c>
      <c r="B28" s="62" t="s">
        <v>1259</v>
      </c>
      <c r="D28" t="s">
        <v>1298</v>
      </c>
    </row>
    <row r="29" spans="1:4" ht="15" customHeight="1" x14ac:dyDescent="0.3">
      <c r="A29">
        <v>14</v>
      </c>
      <c r="B29" s="62" t="s">
        <v>1260</v>
      </c>
      <c r="D29" t="s">
        <v>1299</v>
      </c>
    </row>
    <row r="30" spans="1:4" ht="15" customHeight="1" x14ac:dyDescent="0.3">
      <c r="A30">
        <v>15</v>
      </c>
      <c r="B30" s="62" t="s">
        <v>1300</v>
      </c>
      <c r="D30" t="s">
        <v>1271</v>
      </c>
    </row>
    <row r="31" spans="1:4" ht="15" customHeight="1" x14ac:dyDescent="0.3">
      <c r="A31">
        <v>16</v>
      </c>
      <c r="B31" s="62" t="s">
        <v>1301</v>
      </c>
      <c r="D31" t="s">
        <v>1302</v>
      </c>
    </row>
    <row r="32" spans="1:4" ht="15" customHeight="1" x14ac:dyDescent="0.3">
      <c r="A32">
        <v>17</v>
      </c>
      <c r="B32" s="62" t="s">
        <v>1236</v>
      </c>
      <c r="D32" t="s">
        <v>1283</v>
      </c>
    </row>
    <row r="33" spans="1:4" ht="15" customHeight="1" x14ac:dyDescent="0.3">
      <c r="A33">
        <v>18</v>
      </c>
      <c r="B33" s="62" t="s">
        <v>1266</v>
      </c>
      <c r="D33" t="s">
        <v>1267</v>
      </c>
    </row>
    <row r="34" spans="1:4" ht="15" customHeight="1" x14ac:dyDescent="0.3">
      <c r="A34">
        <v>19</v>
      </c>
      <c r="B34" s="62" t="s">
        <v>1268</v>
      </c>
      <c r="D34" t="s">
        <v>1270</v>
      </c>
    </row>
    <row r="35" spans="1:4" ht="15" customHeight="1" x14ac:dyDescent="0.3">
      <c r="A35">
        <v>20</v>
      </c>
      <c r="B35" s="62" t="s">
        <v>1269</v>
      </c>
      <c r="D35" t="s">
        <v>1234</v>
      </c>
    </row>
  </sheetData>
  <phoneticPr fontId="3" type="noConversion"/>
  <printOptions gridLines="1"/>
  <pageMargins left="0.70000000000000007" right="0.70000000000000007" top="0.75000000000000011" bottom="0.75000000000000011" header="0.30000000000000004" footer="0.30000000000000004"/>
  <pageSetup paperSize="10" scale="65" orientation="landscape" horizontalDpi="4294967292" verticalDpi="4294967292"/>
  <headerFooter>
    <oddHeader>&amp;L&amp;A&amp;R&amp;D</oddHeader>
    <oddFooter>&amp;L&amp;Z&amp;F&amp;R&amp;P</oddFooter>
  </headerFooter>
  <rowBreaks count="1" manualBreakCount="1">
    <brk id="35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Concert historie</vt:lpstr>
      <vt:lpstr>Oratoria</vt:lpstr>
      <vt:lpstr>Dirigenten</vt:lpstr>
      <vt:lpstr>Quiz Wintervergadering</vt:lpstr>
      <vt:lpstr>'Concert historie'!Afdrukbereik</vt:lpstr>
      <vt:lpstr>Dirigenten!Afdrukbereik</vt:lpstr>
      <vt:lpstr>'Concert historie'!Afdruktitels</vt:lpstr>
      <vt:lpstr>'Quiz Wintervergadering'!Afdruktitels</vt:lpstr>
    </vt:vector>
  </TitlesOfParts>
  <Company>EHS International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Concert Historie</dc:title>
  <dc:subject>Toonkunst Zutphen vanaf oprichting in 1874</dc:subject>
  <dc:creator>Stef van Laar;Klaas Wieringa</dc:creator>
  <cp:lastModifiedBy>Klaas Wieringa</cp:lastModifiedBy>
  <cp:lastPrinted>2017-01-31T10:15:01Z</cp:lastPrinted>
  <dcterms:created xsi:type="dcterms:W3CDTF">2016-11-29T10:28:21Z</dcterms:created>
  <dcterms:modified xsi:type="dcterms:W3CDTF">2025-12-11T16:47:08Z</dcterms:modified>
</cp:coreProperties>
</file>